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O:\Funding\Funding\GREEN &amp; SOCIAL BOND\"/>
    </mc:Choice>
  </mc:AlternateContent>
  <xr:revisionPtr revIDLastSave="0" documentId="8_{B80DD7AE-F370-4208-8F57-98617DA8D915}" xr6:coauthVersionLast="45" xr6:coauthVersionMax="45" xr10:uidLastSave="{00000000-0000-0000-0000-000000000000}"/>
  <bookViews>
    <workbookView xWindow="-120" yWindow="-120" windowWidth="29040" windowHeight="17640" tabRatio="744" xr2:uid="{00000000-000D-0000-FFFF-FFFF00000000}"/>
  </bookViews>
  <sheets>
    <sheet name="Summary" sheetId="1" r:id="rId1"/>
    <sheet name="Sustainable buildings" sheetId="2" r:id="rId2"/>
    <sheet name="Sustainable public transport." sheetId="3" r:id="rId3"/>
    <sheet name="Water and wastewater management" sheetId="4" r:id="rId4"/>
    <sheet name="Renewable energy" sheetId="5" r:id="rId5"/>
    <sheet name="Energy efficiency" sheetId="6" r:id="rId6"/>
  </sheets>
  <definedNames>
    <definedName name="_xlnm.Print_Area" localSheetId="0">Summary!$A$1:$O$65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 l="1"/>
  <c r="G35" i="1"/>
  <c r="H35" i="1"/>
  <c r="I35" i="1"/>
  <c r="J35" i="1"/>
  <c r="F36" i="1"/>
  <c r="G36" i="1"/>
  <c r="H36" i="1"/>
  <c r="I36" i="1"/>
  <c r="J36" i="1"/>
  <c r="F37" i="1"/>
  <c r="G37" i="1"/>
  <c r="H37" i="1"/>
  <c r="I37" i="1"/>
  <c r="J37" i="1"/>
  <c r="F38" i="1"/>
  <c r="G38" i="1"/>
  <c r="H38" i="1"/>
  <c r="I38" i="1"/>
  <c r="J38" i="1"/>
  <c r="F39" i="1"/>
  <c r="G39" i="1"/>
  <c r="H39" i="1"/>
  <c r="I39" i="1"/>
  <c r="J39" i="1"/>
  <c r="E37" i="1"/>
  <c r="E38" i="1"/>
  <c r="E39" i="1"/>
  <c r="E36" i="1"/>
  <c r="E35" i="1"/>
  <c r="J40" i="1" l="1"/>
  <c r="F40" i="1"/>
  <c r="E40" i="1"/>
  <c r="I40" i="1"/>
  <c r="H40" i="1"/>
  <c r="G40" i="1"/>
</calcChain>
</file>

<file path=xl/sharedStrings.xml><?xml version="1.0" encoding="utf-8"?>
<sst xmlns="http://schemas.openxmlformats.org/spreadsheetml/2006/main" count="409" uniqueCount="289">
  <si>
    <t>Green Finance Spreadsheet 2020 — MuniFin Sustainable Bonds Impact Report 2020</t>
  </si>
  <si>
    <t>Figures based on the outstanding amount of green finance on 31 December 2020</t>
  </si>
  <si>
    <t>The impacts of green finance</t>
  </si>
  <si>
    <t>Project category</t>
  </si>
  <si>
    <t>Number of projects</t>
  </si>
  <si>
    <t>Outstanding amount
31 Dec 2020</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</si>
  <si>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</si>
  <si>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</si>
  <si>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</si>
  <si>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</si>
  <si>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</si>
  <si>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</si>
  <si>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Sustainable buildings</t>
  </si>
  <si>
    <t>Sustainable public transportation</t>
  </si>
  <si>
    <t>Water and wastewater management</t>
  </si>
  <si>
    <t>Renewable energy</t>
  </si>
  <si>
    <t>Energy efficiency</t>
  </si>
  <si>
    <t>Entire portfolio</t>
  </si>
  <si>
    <t xml:space="preserve">Input your invested amount in the original currency of the bond to column 'Amount invested'. The below table will </t>
  </si>
  <si>
    <t xml:space="preserve">show the impact attributable to your invested amount at the end of 2020. The formulas in the below table use the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</si>
  <si>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</si>
  <si>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</si>
  <si>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</si>
  <si>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</si>
  <si>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</si>
  <si>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</si>
  <si>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</si>
  <si>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</si>
  <si>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</si>
  <si>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</si>
  <si>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</si>
  <si>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</si>
  <si>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XS1692485912</t>
  </si>
  <si>
    <t>09/2027</t>
  </si>
  <si>
    <t>XS1498532271/US62630CAH43</t>
  </si>
  <si>
    <t>USD</t>
  </si>
  <si>
    <t>09/2021</t>
  </si>
  <si>
    <t>XS1706174015</t>
  </si>
  <si>
    <t>AUD</t>
  </si>
  <si>
    <t>10/2027</t>
  </si>
  <si>
    <t>The impacts attributable for the sum of the above column 'Amount invested'</t>
  </si>
  <si>
    <t>Column1</t>
  </si>
  <si>
    <t>Column2</t>
  </si>
  <si>
    <t>Disclaimer:</t>
  </si>
  <si>
    <t>Information presented in this spreasheet is based on and should be read in conjuction with MuniFin's Sustainable Bonds Impact Report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</si>
  <si>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Customer</t>
  </si>
  <si>
    <t>Project</t>
  </si>
  <si>
    <t>Year of approval</t>
  </si>
  <si>
    <t>Unwithdrawn credit commitment
31 Dec 2020</t>
  </si>
  <si>
    <t>Total committed finance
31 Dec 2020</t>
  </si>
  <si>
    <t>MuniFin's estimated share of finance
31 Dec 2020</t>
  </si>
  <si>
    <t>A-Kruunu Oy</t>
  </si>
  <si>
    <t>Construction of apartment building Syvänsalmenkatu 5 b</t>
  </si>
  <si>
    <t>Asuntosäätiön Asumisoikeus Oy</t>
  </si>
  <si>
    <t>Construction of apartment building with Nordic Ecolabel, Karakalliontie 1</t>
  </si>
  <si>
    <t>City of Forssa</t>
  </si>
  <si>
    <t>Community centre Monikylä</t>
  </si>
  <si>
    <t>City of Haapavesi</t>
  </si>
  <si>
    <t>Haapavesi secondary school and high school</t>
  </si>
  <si>
    <t>City of Hämeenlinna</t>
  </si>
  <si>
    <t>Nummi service centre</t>
  </si>
  <si>
    <t>City of Imatra</t>
  </si>
  <si>
    <t>School campus of Mansikkala</t>
  </si>
  <si>
    <t>City of Joensuu</t>
  </si>
  <si>
    <t>Daycare center Hukanhauta</t>
  </si>
  <si>
    <t>Daycare center of Hammaslahti</t>
  </si>
  <si>
    <t>Heinävaara middle school, modular unit</t>
  </si>
  <si>
    <t>Karhumäki school</t>
  </si>
  <si>
    <t>Rantakylä school</t>
  </si>
  <si>
    <t>School of Nepenmäki</t>
  </si>
  <si>
    <t>City of Jyväskylä</t>
  </si>
  <si>
    <t>School of Keljonkangas</t>
  </si>
  <si>
    <t>City of Jämsä</t>
  </si>
  <si>
    <t>Comprehensive school of Jämsänkoski</t>
  </si>
  <si>
    <t>City of Kaarina</t>
  </si>
  <si>
    <t>Main library, Kaarinatalo</t>
  </si>
  <si>
    <t>City of Kalajoki</t>
  </si>
  <si>
    <t>Fire station of Kalajoki</t>
  </si>
  <si>
    <t>School of Merenoja</t>
  </si>
  <si>
    <t>City of Kokkola</t>
  </si>
  <si>
    <t>School of Chydenius</t>
  </si>
  <si>
    <t>City of Kouvola</t>
  </si>
  <si>
    <t>Daycare center of Lehtomäki</t>
  </si>
  <si>
    <t>City of Kuhmo</t>
  </si>
  <si>
    <t>Green wooden school of Kuhmo</t>
  </si>
  <si>
    <t>City of Mikkeli</t>
  </si>
  <si>
    <t>Daycare center of Kalevankangas</t>
  </si>
  <si>
    <t>City of Parkano</t>
  </si>
  <si>
    <t>School campus of Parkano</t>
  </si>
  <si>
    <t>City of Saarijärvi</t>
  </si>
  <si>
    <t>Saarijärvi school and culture centre, phase 1</t>
  </si>
  <si>
    <t>City of Virrat</t>
  </si>
  <si>
    <t xml:space="preserve">Comprehensive school </t>
  </si>
  <si>
    <t>EAI Vuokra-asunnot Oy</t>
  </si>
  <si>
    <t>Construction of apartment building Asunto Oy Helsingin Vetonaula</t>
  </si>
  <si>
    <t>Heinävesi Municipality</t>
  </si>
  <si>
    <t>Heinävesi middle school</t>
  </si>
  <si>
    <t>Helsingin Asumisoikeus Oy</t>
  </si>
  <si>
    <t>Construction of apartment building HASO Koskelantie, Koskelantie 66b</t>
  </si>
  <si>
    <t>Construction of apartment building HASO Veturi, Lavakatu 12/Veturitie 58</t>
  </si>
  <si>
    <t>Construction of apartment building, Jamaika</t>
  </si>
  <si>
    <t>Construction of apartment building, Postiljooni</t>
  </si>
  <si>
    <t>Construction of apartment building, Postimies</t>
  </si>
  <si>
    <t>Fannynkallio apartment building ja townhouse</t>
  </si>
  <si>
    <t>Helsingin kaupungin asunnot Oy</t>
  </si>
  <si>
    <t>Construction of apartment building HEKA Koskela, Koskelantie 66</t>
  </si>
  <si>
    <t>Construction of apartment building HEKA, Lavakatu 10</t>
  </si>
  <si>
    <t>Construction of apartment building, Haakoninlahdenkatu 5-7</t>
  </si>
  <si>
    <t>Construction of apartment building, Isonnevankuja 1</t>
  </si>
  <si>
    <t>Construction of apartment building, Kanariankatu 3</t>
  </si>
  <si>
    <t>Construction of apartment building, Kaupinmäenpolku 15</t>
  </si>
  <si>
    <t>Construction of apartment building, Kustinpolku 7</t>
  </si>
  <si>
    <t>Construction of apartment building, Kyösti Kallion tie 1a</t>
  </si>
  <si>
    <t>Construction of apartment building, Pyhätunturintie 2</t>
  </si>
  <si>
    <t>Construction of apartment building, Tullivuorentie 22</t>
  </si>
  <si>
    <t>Construction of apartment buildings, Sienakuja 4</t>
  </si>
  <si>
    <t>Construction of Taidemaalarinkatu 2</t>
  </si>
  <si>
    <t>Helsinki City Housing Company (HEKA)</t>
  </si>
  <si>
    <t>Renovation of apartment building HEKA Puotila, Rusthollarintie 10</t>
  </si>
  <si>
    <t>Renovation of apartment building Jollaksentie 87</t>
  </si>
  <si>
    <t>Hollola Municipality</t>
  </si>
  <si>
    <t>Heinsuo school</t>
  </si>
  <si>
    <t>Kalliola school</t>
  </si>
  <si>
    <t>Hämeenkyrö Municipality</t>
  </si>
  <si>
    <t>Environmental school of Mahnala</t>
  </si>
  <si>
    <t>Inari Municipality</t>
  </si>
  <si>
    <t>Ivalo education centre</t>
  </si>
  <si>
    <t>Janakkala Municipality</t>
  </si>
  <si>
    <t>Janakkala fire department</t>
  </si>
  <si>
    <t>Tervakoski sports hall</t>
  </si>
  <si>
    <t>Joensuun Kodit Oy</t>
  </si>
  <si>
    <t>Renovation of apartment building Latolankatu 3</t>
  </si>
  <si>
    <t>Renovation of apartment building Äkkiväärä 10</t>
  </si>
  <si>
    <t>Jyväskylän Yliopiston Ylioppilaskunta</t>
  </si>
  <si>
    <t>Renovation of apartment building Taitoniekantie 9 d</t>
  </si>
  <si>
    <t>Renovation of apartment building, Taitoniekantie 9</t>
  </si>
  <si>
    <t>Renovation project, Taitoniekantie 9 c</t>
  </si>
  <si>
    <t>Keski-Suomen opiskelija-asuntosäätiö sr</t>
  </si>
  <si>
    <t>Multi-generation block, Kankaan Ilona, Ailakinkatu 10</t>
  </si>
  <si>
    <t>Kiinteistö Oy Kuopion Koulutilat</t>
  </si>
  <si>
    <t>School of Karttula</t>
  </si>
  <si>
    <t>School of Jynkkä</t>
  </si>
  <si>
    <t>Kiinteistö Oy M2-Kodit</t>
  </si>
  <si>
    <t>Construction of apartment building Postiljooninkatu 1</t>
  </si>
  <si>
    <t xml:space="preserve">Kiinteistö Oy M2-Kodit </t>
  </si>
  <si>
    <t>Construction of apartment building KOY Tampereen Jallukka</t>
  </si>
  <si>
    <t>Kiinteistö Oy Turun Syvälahden koulu</t>
  </si>
  <si>
    <t>Syvälahti school</t>
  </si>
  <si>
    <t>Kiinteistö-KYS Oy</t>
  </si>
  <si>
    <t>Construction of apartment building Kuopio Puijonlaakso</t>
  </si>
  <si>
    <t>Kirkkonummen Vuokra-asunnot Oy</t>
  </si>
  <si>
    <t>Construction of apartment building Masalan Tinapuisto; Masalantie 338</t>
  </si>
  <si>
    <t>Koulutuskeskus Salpaus -kuntayhtymä</t>
  </si>
  <si>
    <t>School campus of Vipusenkatu</t>
  </si>
  <si>
    <t>Kuopion Opiskelija-asunnot Oy</t>
  </si>
  <si>
    <t>Construction of apartment building for students, Ahkio</t>
  </si>
  <si>
    <t>Construction of apartment building for students, Taivaanpankko</t>
  </si>
  <si>
    <t>Construction of apartment building Minari, Minna Canthin katu 27</t>
  </si>
  <si>
    <t>Lahden Asunnot Oy</t>
  </si>
  <si>
    <t>Building for elderly</t>
  </si>
  <si>
    <t>Construction of apartment building Asunto Oy lahden iisakki</t>
  </si>
  <si>
    <t>Construction of apartment building Asunto Oy lahden valtteri</t>
  </si>
  <si>
    <t>Construction of apartment building Kivakatu 2</t>
  </si>
  <si>
    <t>Construction of apartment building Vanhatie 53</t>
  </si>
  <si>
    <t>Construction of apartment building, Laatikkotehtaankatu 5 c</t>
  </si>
  <si>
    <t>Construction of apartment building, Vasarantie 2 ja 4</t>
  </si>
  <si>
    <t>Lahden vanhusten asuntosäätiö</t>
  </si>
  <si>
    <t>Construction of senior home Saimaankatu 29</t>
  </si>
  <si>
    <t>Lapinlahti Municipality</t>
  </si>
  <si>
    <t>Matti &amp; Liisa school</t>
  </si>
  <si>
    <t>Lappeenrannan Asuntopalvelu Oy</t>
  </si>
  <si>
    <t>Construction of apartment building Kiviharjunkatu 2</t>
  </si>
  <si>
    <t>Laukaa Municipality</t>
  </si>
  <si>
    <t>Eco-school of Laukaa</t>
  </si>
  <si>
    <t>School of Lievestuore</t>
  </si>
  <si>
    <t>Leppävirta Municipality</t>
  </si>
  <si>
    <t>New primary school</t>
  </si>
  <si>
    <t>Liminka Municipality</t>
  </si>
  <si>
    <t>School of Linnukka</t>
  </si>
  <si>
    <t>Luksia, Länsi-Uudenmaan koulutuskuntayhtymä</t>
  </si>
  <si>
    <t>Construction and renovation of Toivonkatu campus</t>
  </si>
  <si>
    <t>Mangrove Oy</t>
  </si>
  <si>
    <t>Construction of apartment buildings, Lipunkantajankatu 3</t>
  </si>
  <si>
    <t>Construction of apartment building Asunto Oy Turun Viridi</t>
  </si>
  <si>
    <t>Mäntsälä Municipality</t>
  </si>
  <si>
    <t>Indoor ice rink of Mäntsälä</t>
  </si>
  <si>
    <t>School of Ehnroos</t>
  </si>
  <si>
    <t>Schools of Hyökännummi and Riihenmäki &amp; Daycare center of Hyökännummi</t>
  </si>
  <si>
    <t>Nemoy Rakennuttaja Oy</t>
  </si>
  <si>
    <t>Construction of apartment building Asunto Oy Tuusulan Oiva</t>
  </si>
  <si>
    <t>Niiralan Kulma Oy</t>
  </si>
  <si>
    <t>Construction of apartment building Hatsalankatu 37</t>
  </si>
  <si>
    <t>Construction of apartment building Raviradantie 8</t>
  </si>
  <si>
    <t>Oulun Sivakka Oy</t>
  </si>
  <si>
    <t>Construction of apartment building Hiirihaukantie 12 a</t>
  </si>
  <si>
    <t>Construction of apartment building Jalohaukantie 5</t>
  </si>
  <si>
    <t>Construction of apartment building Kiilankatu 5</t>
  </si>
  <si>
    <t>Renovation of apartment building Makasiininkatu 6</t>
  </si>
  <si>
    <t>Perho Municipality</t>
  </si>
  <si>
    <t>Day-care centre</t>
  </si>
  <si>
    <t>Pielavesi Municipality</t>
  </si>
  <si>
    <t>Building for elderly and renovation of the central commercial kitchen</t>
  </si>
  <si>
    <t>Pirkan Opiskelija-asunnot Oy</t>
  </si>
  <si>
    <t>Construction of apartment building, Vaahterakuja 3</t>
  </si>
  <si>
    <t>Premico Group Oy</t>
  </si>
  <si>
    <t>Construction of apartment building, Asunto Oy Vantaan Metsäkissa</t>
  </si>
  <si>
    <t>Proavera Oy</t>
  </si>
  <si>
    <t>Ice hockey arena</t>
  </si>
  <si>
    <t>Savuskoski Municipality</t>
  </si>
  <si>
    <t>Savukoski school</t>
  </si>
  <si>
    <t xml:space="preserve">TA- Asumisoikeus Oy </t>
  </si>
  <si>
    <t>Construction of apartment building KOY Heikinketo, Kanslerintie 17</t>
  </si>
  <si>
    <t>TA-Asumisoikeus Oy</t>
  </si>
  <si>
    <t>Construction of apartment building Lohjan Sahapiha, Sahapiha 6</t>
  </si>
  <si>
    <t>Construction of apartment building Pasilan Porttipuisto, Metsäläntie 6 b</t>
  </si>
  <si>
    <t>Construction of apartment building, Pellonreuna 7</t>
  </si>
  <si>
    <t>Tampereen Kotilinnasäätiö</t>
  </si>
  <si>
    <t>Construction of apartment building Pappilanrinne, Kourutaltankatu 8</t>
  </si>
  <si>
    <t>TA-Yhtymä Oy</t>
  </si>
  <si>
    <t>Construction of apartment building, KOY Oulun Tarve, Paraatikatu 10</t>
  </si>
  <si>
    <t xml:space="preserve"> Construction of apartment building, KOY Oulun Tarve, Pohjantikankuja 4</t>
  </si>
  <si>
    <t>Tohmajärvi Municipality</t>
  </si>
  <si>
    <t>Daycare center of Tikkala</t>
  </si>
  <si>
    <t>Toivo Group Oy</t>
  </si>
  <si>
    <t>Construction of apartment building Asunto Oy Nokian Fabriikki</t>
  </si>
  <si>
    <t>Tyrnävä Municipality</t>
  </si>
  <si>
    <t>School of Rantarousti</t>
  </si>
  <si>
    <t>Varttuneiden asumisoikeusyhdistys Jaso</t>
  </si>
  <si>
    <t>VAV Asunnot Oy</t>
  </si>
  <si>
    <t>Construction of apartment building with Nordic Ecolabel, Kaskelantie 1</t>
  </si>
  <si>
    <t>VAV Yhtymä Oy</t>
  </si>
  <si>
    <t>Construction of apartment building with Nordic Ecolabel, Veturikuja 8</t>
  </si>
  <si>
    <t>Vesanto Municipality</t>
  </si>
  <si>
    <t>School campus</t>
  </si>
  <si>
    <t>Ääneseudun Asunnot Oy</t>
  </si>
  <si>
    <t>Renovation project, Lönnrotinkatu 1</t>
  </si>
  <si>
    <t>Outstanding amount 31 Dec 2020</t>
  </si>
  <si>
    <t>City of Nurmes</t>
  </si>
  <si>
    <t>Nissan e-nv200 electric van</t>
  </si>
  <si>
    <t>City of Vaasa</t>
  </si>
  <si>
    <r>
      <t xml:space="preserve">Kvarken Archipelago car and passenger ferry, M/S Aurora Botnia </t>
    </r>
    <r>
      <rPr>
        <vertAlign val="superscript"/>
        <sz val="11"/>
        <color theme="1"/>
        <rFont val="Arial"/>
        <family val="2"/>
        <scheme val="minor"/>
      </rPr>
      <t>1</t>
    </r>
  </si>
  <si>
    <t>Länsimetro Oy</t>
  </si>
  <si>
    <r>
      <t>Western Metro extension, Phase 1 Ruoholahti-Matinkylä</t>
    </r>
    <r>
      <rPr>
        <sz val="12"/>
        <color theme="1"/>
        <rFont val="Arial"/>
        <family val="2"/>
        <scheme val="minor"/>
      </rPr>
      <t xml:space="preserve"> </t>
    </r>
    <r>
      <rPr>
        <vertAlign val="superscript"/>
        <sz val="11"/>
        <color theme="1"/>
        <rFont val="Arial"/>
        <family val="2"/>
        <scheme val="minor"/>
      </rPr>
      <t>1, 2</t>
    </r>
  </si>
  <si>
    <r>
      <t xml:space="preserve">Western Metro extension, Phase 2 Matinkylä-Kivenlahti  </t>
    </r>
    <r>
      <rPr>
        <vertAlign val="superscript"/>
        <sz val="11"/>
        <color theme="1"/>
        <rFont val="Arial"/>
        <family val="2"/>
        <scheme val="minor"/>
      </rPr>
      <t>1, 2</t>
    </r>
  </si>
  <si>
    <t>Tampereen Raitiotie Oy</t>
  </si>
  <si>
    <r>
      <t xml:space="preserve">City of Tampere tramway </t>
    </r>
    <r>
      <rPr>
        <vertAlign val="superscript"/>
        <sz val="11"/>
        <color theme="1"/>
        <rFont val="Arial"/>
        <family val="2"/>
        <scheme val="minor"/>
      </rPr>
      <t>1</t>
    </r>
  </si>
  <si>
    <r>
      <rPr>
        <i/>
        <vertAlign val="superscript"/>
        <sz val="11"/>
        <rFont val="Arial"/>
        <family val="2"/>
        <scheme val="minor"/>
      </rPr>
      <t>1</t>
    </r>
    <r>
      <rPr>
        <i/>
        <sz val="11"/>
        <rFont val="Arial"/>
        <family val="2"/>
        <scheme val="minor"/>
      </rPr>
      <t xml:space="preserve"> In these projects, the project’s total liabilities have been used to represent the project’s total finance when calculating MuniFin’s estimated share of the project’s total finance. The full definition of MuniFin’s estimated share of finance is available on page 14. </t>
    </r>
  </si>
  <si>
    <r>
      <rPr>
        <i/>
        <vertAlign val="superscript"/>
        <sz val="11"/>
        <rFont val="Arial"/>
        <family val="2"/>
        <scheme val="minor"/>
      </rPr>
      <t xml:space="preserve">2 </t>
    </r>
    <r>
      <rPr>
        <i/>
        <sz val="11"/>
        <rFont val="Arial"/>
        <family val="2"/>
        <scheme val="minor"/>
      </rPr>
      <t>The finance for the Western Metro extension, Phase 1 Ruoholahti-Matinkylä has been approved into the green finance portfolio in 2016 and 2017. The finance for the Western Metro extension, Phase 2 Matinkylä-Kivenlahti has been approved into the green finance portfolio in 2018 and 2020.</t>
    </r>
  </si>
  <si>
    <t>City of Heinola</t>
  </si>
  <si>
    <t>Wastewater treatment plant of Sahaniemi</t>
  </si>
  <si>
    <t>Central purification plant of Jämsä</t>
  </si>
  <si>
    <t xml:space="preserve">Water and wastewater treatment plant of Metsä-sairila ¹ </t>
  </si>
  <si>
    <t>City of Uusikaupunki</t>
  </si>
  <si>
    <t>Wastewater purification plant of Häpönniemi</t>
  </si>
  <si>
    <t>Helsinki Region Environmental Services HSY</t>
  </si>
  <si>
    <t xml:space="preserve">Wastewater treatment plant of Blominmäki ¹ </t>
  </si>
  <si>
    <t>Jyväskylän Seudun Puhdistamo Oy</t>
  </si>
  <si>
    <t>Purification plant center of Jyväskylä region</t>
  </si>
  <si>
    <t>Savukoski Municipality</t>
  </si>
  <si>
    <t>Wastewater treatment plant of Mukkavaara</t>
  </si>
  <si>
    <t>Tunturi-Lapin Vesi Oy</t>
  </si>
  <si>
    <t>Central purification plant of Ylläs</t>
  </si>
  <si>
    <t>Turun Seudun Puhdistamo Oy</t>
  </si>
  <si>
    <t>Wastewater purification plant of Kakolanmäki</t>
  </si>
  <si>
    <t>Vesikolmio Oy</t>
  </si>
  <si>
    <t>Central purification plant of Kalajokilaakso</t>
  </si>
  <si>
    <r>
      <rPr>
        <i/>
        <sz val="11"/>
        <rFont val="Arial"/>
        <family val="2"/>
      </rPr>
      <t>¹</t>
    </r>
    <r>
      <rPr>
        <i/>
        <sz val="11"/>
        <rFont val="Arial"/>
        <family val="2"/>
        <scheme val="minor"/>
      </rPr>
      <t xml:space="preserve"> In these projects, the project’s total liabilities have been used to represent the project’s total finance when calculating MuniFin’s estimated share of the project’s total finance. The full definition of MuniFin’s estimated share of finance is available on page 14.</t>
    </r>
  </si>
  <si>
    <t>Kangasalan Lämpö Oy</t>
  </si>
  <si>
    <t>Bioenergy heating plant</t>
  </si>
  <si>
    <t>Kemin Energia ja Vesi Oy</t>
  </si>
  <si>
    <t>Cental bioheating plant</t>
  </si>
  <si>
    <t>Lempäälän Energia Oy</t>
  </si>
  <si>
    <t>Energy self-sufficiency project of Lempäälä</t>
  </si>
  <si>
    <t>Viialantie heating plant, fuel storing and unloading concept</t>
  </si>
  <si>
    <t>Vihti Municipality</t>
  </si>
  <si>
    <t>Solar panels of Vihti</t>
  </si>
  <si>
    <t xml:space="preserve">ESCO-project ³ </t>
  </si>
  <si>
    <t>City of Kotka</t>
  </si>
  <si>
    <t>Otsola street lighting</t>
  </si>
  <si>
    <t>Rauhala street lighting</t>
  </si>
  <si>
    <t>Ristikallio street lighting</t>
  </si>
  <si>
    <t>City of Pieksämäki</t>
  </si>
  <si>
    <t>Renovation of lighting along Uhomäki fitness track</t>
  </si>
  <si>
    <t>City of Tampere</t>
  </si>
  <si>
    <t>City of Vantaa</t>
  </si>
  <si>
    <t>Renovation of education center, Ståhlberginkatu 8-10</t>
  </si>
  <si>
    <t>Mäntyharju Municipality</t>
  </si>
  <si>
    <t>Street lighting</t>
  </si>
  <si>
    <r>
      <rPr>
        <i/>
        <sz val="11"/>
        <rFont val="Arial"/>
        <family val="2"/>
      </rPr>
      <t>³</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</si>
</sst>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18"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sz val="12"/>
      <color theme="1"/>
      <name val="Arial"/>
      <family val="2"/>
      <scheme val="minor"/>
    </font>
    <font>
      <vertAlign val="superscript"/>
      <sz val="11"/>
      <color theme="1"/>
      <name val="Arial"/>
      <family val="2"/>
      <scheme val="minor"/>
    </font>
    <font>
      <i/>
      <sz val="11"/>
      <name val="Arial"/>
      <family val="2"/>
      <scheme val="minor"/>
    </font>
    <font>
      <i/>
      <vertAlign val="superscript"/>
      <sz val="11"/>
      <name val="Arial"/>
      <family val="2"/>
      <scheme val="minor"/>
    </font>
    <font>
      <i/>
      <sz val="11"/>
      <name val="Arial"/>
      <family val="2"/>
    </font>
    <font>
      <sz val="11"/>
      <color theme="4"/>
      <name val="Arial"/>
      <family val="2"/>
      <scheme val="minor"/>
    </font>
    <font>
      <sz val="8"/>
      <color theme="8"/>
      <name val="Arial"/>
      <family val="2"/>
      <scheme val="minor"/>
    </font>
  </fonts>
  <fills count="5">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s>
  <borders count="5">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cellStyleXfs>
  <cellXfs count="37">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165" fontId="0" fillId="0" borderId="0" xfId="1" applyNumberFormat="1" applyFont="1"/>
    <xf numFmtId="0" fontId="13" fillId="0" borderId="0" xfId="0" applyFont="1"/>
    <xf numFmtId="0" fontId="0" fillId="0" borderId="0" xfId="0" applyAlignment="1">
      <alignment vertical="center" wrapText="1"/>
    </xf>
    <xf numFmtId="0" fontId="4" fillId="0" borderId="0" xfId="0" applyFont="1" applyAlignment="1">
      <alignment vertical="center"/>
    </xf>
    <xf numFmtId="0" fontId="4" fillId="0" borderId="0" xfId="0" applyFont="1" applyAlignment="1">
      <alignment vertical="center" wrapText="1"/>
    </xf>
    <xf numFmtId="164" fontId="4" fillId="0" borderId="0" xfId="1" applyNumberFormat="1" applyFont="1" applyAlignment="1">
      <alignment vertical="center" wrapText="1"/>
    </xf>
    <xf numFmtId="9" fontId="4" fillId="0" borderId="0" xfId="2" applyFont="1" applyAlignment="1">
      <alignment vertical="center" wrapText="1"/>
    </xf>
    <xf numFmtId="0" fontId="0" fillId="0" borderId="0" xfId="0" applyAlignment="1">
      <alignment vertical="center"/>
    </xf>
    <xf numFmtId="0" fontId="16" fillId="0" borderId="0" xfId="0" applyFont="1" applyAlignment="1">
      <alignment vertical="center" wrapText="1"/>
    </xf>
    <xf numFmtId="164" fontId="0" fillId="0" borderId="3" xfId="1" applyNumberFormat="1" applyFont="1" applyBorder="1"/>
    <xf numFmtId="0" fontId="3" fillId="3" borderId="4" xfId="0" applyFont="1" applyFill="1" applyBorder="1" applyAlignment="1">
      <alignment vertical="center" wrapText="1"/>
    </xf>
    <xf numFmtId="164" fontId="0" fillId="0" borderId="4" xfId="1" applyNumberFormat="1" applyFont="1" applyBorder="1"/>
    <xf numFmtId="0" fontId="0" fillId="0" borderId="2" xfId="0" applyBorder="1"/>
    <xf numFmtId="9" fontId="0" fillId="0" borderId="4" xfId="2" applyFont="1" applyBorder="1"/>
    <xf numFmtId="164" fontId="0" fillId="0" borderId="0" xfId="1" quotePrefix="1" applyNumberFormat="1" applyFont="1"/>
    <xf numFmtId="9" fontId="0" fillId="0" borderId="0" xfId="0" applyNumberFormat="1"/>
    <xf numFmtId="4" fontId="0" fillId="0" borderId="0" xfId="0" applyNumberFormat="1"/>
    <xf numFmtId="0" fontId="5" fillId="0" borderId="0" xfId="0" applyFont="1"/>
    <xf numFmtId="0" fontId="3" fillId="3" borderId="0" xfId="0" applyFont="1" applyFill="1" applyAlignment="1">
      <alignment vertical="center" wrapText="1"/>
    </xf>
    <xf numFmtId="49" fontId="0" fillId="0" borderId="4" xfId="1" applyNumberFormat="1" applyFont="1" applyBorder="1" applyAlignment="1">
      <alignment horizontal="right"/>
    </xf>
    <xf numFmtId="0" fontId="17" fillId="0" borderId="0" xfId="0" applyFont="1"/>
    <xf numFmtId="164" fontId="0" fillId="4" borderId="4" xfId="1" applyNumberFormat="1" applyFont="1" applyFill="1" applyBorder="1" applyProtection="1">
      <protection locked="0"/>
    </xf>
    <xf numFmtId="0" fontId="9" fillId="0" borderId="0" xfId="0" applyFont="1" applyAlignment="1">
      <alignment vertical="center" wrapText="1"/>
    </xf>
    <xf numFmtId="0" fontId="9" fillId="0" borderId="0" xfId="0" applyFont="1" applyAlignment="1">
      <alignment horizontal="left" vertical="center" wrapText="1"/>
    </xf>
    <xf numFmtId="0" fontId="2" fillId="0" borderId="1" xfId="3" applyAlignment="1">
      <alignment horizontal="left"/>
    </xf>
  </cellXfs>
  <cellStyles count="6">
    <cellStyle name="Accent1" xfId="4" builtinId="29"/>
    <cellStyle name="Comma" xfId="1" builtinId="3"/>
    <cellStyle name="Heading 1" xfId="3" builtinId="16"/>
    <cellStyle name="Normal" xfId="0" builtinId="0"/>
    <cellStyle name="Normal 2" xfId="5" xr:uid="{00000000-0005-0000-0000-000004000000}"/>
    <cellStyle name="Percent" xfId="2" builtinId="5"/>
  </cellStyles>
  <dxfs count="55">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alignment horizontal="general" vertical="center" textRotation="0"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b/>
      </font>
      <alignment horizontal="general" vertical="center" textRotation="0"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b/>
      </font>
      <alignment horizontal="general" vertical="center" textRotation="0"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font>
        <b/>
      </font>
      <alignment horizontal="general" vertical="center"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alignment horizontal="general"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1"/>
        <name val="Arial"/>
        <scheme val="minor"/>
      </font>
      <numFmt numFmtId="164"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2523955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J18" totalsRowShown="0" headerRowDxfId="54" dataDxfId="53" dataCellStyle="Comma">
  <tableColumns count="9">
    <tableColumn id="1" xr3:uid="{00000000-0010-0000-0000-000001000000}" name="Project category"/>
    <tableColumn id="9" xr3:uid="{00000000-0010-0000-0000-000009000000}" name="Number of projects" dataDxfId="52" dataCellStyle="Comma"/>
    <tableColumn id="10" xr3:uid="{00000000-0010-0000-0000-00000A000000}" name="Outstanding amount_x000a_31 Dec 2020" dataDxfId="51" dataCellStyle="Comma"/>
    <tableColumn id="2" xr3:uid="{00000000-0010-0000-0000-000002000000}" name="Annual energy savings (avoided / reduced MWh)" dataDxfId="50" dataCellStyle="Comma"/>
    <tableColumn id="3" xr3:uid="{00000000-0010-0000-0000-000003000000}" name="Annual CO₂ emissions avoided / reduced (tCO₂)" dataDxfId="49" dataCellStyle="Comma"/>
    <tableColumn id="4" xr3:uid="{00000000-0010-0000-0000-000004000000}" name="Annual amount of treated wastewater in existing plants immediately after project completion (m3)" dataDxfId="48" dataCellStyle="Comma"/>
    <tableColumn id="5" xr3:uid="{00000000-0010-0000-0000-000005000000}" name="Annual amount of treated wastewater with increased capacity in the future (m3)" dataDxfId="47" dataCellStyle="Comma"/>
    <tableColumn id="6" xr3:uid="{00000000-0010-0000-0000-000006000000}" name="Annual production of renewable energy (MWh)" dataDxfId="46" dataCellStyle="Comma"/>
    <tableColumn id="7" xr3:uid="{00000000-0010-0000-0000-000007000000}" name="Renewable energy production capacity (MW)" dataDxfId="45"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4:J40" totalsRowShown="0" headerRowDxfId="44" dataDxfId="43" dataCellStyle="Comma">
  <tableColumns count="9">
    <tableColumn id="1" xr3:uid="{689892BD-AD9E-4541-962D-F50A38EC8D85}" name="Project category"/>
    <tableColumn id="9" xr3:uid="{99D2877D-63D3-44EA-8AFC-5FD96E5513C6}" name="Column1" dataDxfId="42" dataCellStyle="Comma"/>
    <tableColumn id="10" xr3:uid="{9FF24F92-9873-48B0-9836-55BA7B2B374D}" name="Column2" dataDxfId="41" dataCellStyle="Comma"/>
    <tableColumn id="2" xr3:uid="{9C824918-4083-4F9A-960F-CAEB6BAE4F07}" name="Annual energy savings (avoided / reduced MWh)" dataDxfId="40" dataCellStyle="Comma"/>
    <tableColumn id="3" xr3:uid="{3923B92F-AB66-4204-9E87-A94D08CF9569}" name="Annual CO₂ emissions avoided / reduced (tCO₂)" dataDxfId="39" dataCellStyle="Comma"/>
    <tableColumn id="4" xr3:uid="{23942ED4-7513-460C-86EA-2D5C2B7FA093}" name="Annual amount of treated wastewater in existing plants immediately after project completion (m3)" dataDxfId="38" dataCellStyle="Comma"/>
    <tableColumn id="5" xr3:uid="{C7EAF355-D240-4E8B-9914-99479303324E}" name="Annual amount of treated wastewater with increased capacity in the future (m3)" dataDxfId="37" dataCellStyle="Comma"/>
    <tableColumn id="6" xr3:uid="{83079A3B-B49D-4F6B-8E34-0B652E9B18AB}" name="Annual production of renewable energy (MWh)" dataDxfId="36" dataCellStyle="Comma"/>
    <tableColumn id="7" xr3:uid="{724C0F10-7A1C-498D-B8D7-66EB77CA615B}" name="Renewable energy production capacity (MW)" dataDxfId="35"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J120" totalsRowShown="0" headerRowDxfId="34" dataDxfId="33" headerRowCellStyle="Comma" dataCellStyle="Comma">
  <tableColumns count="9">
    <tableColumn id="1" xr3:uid="{00000000-0010-0000-0100-000001000000}" name="Customer" dataDxfId="32"/>
    <tableColumn id="2" xr3:uid="{00000000-0010-0000-0100-000002000000}" name="Project" dataDxfId="31"/>
    <tableColumn id="3" xr3:uid="{00000000-0010-0000-0100-000003000000}" name="Year of approval"/>
    <tableColumn id="4" xr3:uid="{00000000-0010-0000-0100-000004000000}" name="Outstanding amount_x000a_31 Dec 2020" dataDxfId="30" dataCellStyle="Comma"/>
    <tableColumn id="5" xr3:uid="{00000000-0010-0000-0100-000005000000}" name="Unwithdrawn credit commitment_x000a_31 Dec 2020" dataDxfId="29" dataCellStyle="Comma"/>
    <tableColumn id="6" xr3:uid="{00000000-0010-0000-0100-000006000000}" name="Total committed finance_x000a_31 Dec 2020" dataDxfId="28" dataCellStyle="Comma"/>
    <tableColumn id="7" xr3:uid="{00000000-0010-0000-0100-000007000000}" name="MuniFin's estimated share of finance_x000a_31 Dec 2020" dataDxfId="27" dataCellStyle="Percent"/>
    <tableColumn id="8" xr3:uid="{00000000-0010-0000-0100-000008000000}" name="Annual energy savings (avoided / reduced MWh)" dataDxfId="26" dataCellStyle="Comma"/>
    <tableColumn id="9" xr3:uid="{00000000-0010-0000-0100-000009000000}" name="Annual CO₂ emissions avoided / reduced (tCO₂)" dataDxfId="25"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3:I8" totalsRowShown="0" headerRowDxfId="24">
  <tableColumns count="8">
    <tableColumn id="1" xr3:uid="{00000000-0010-0000-0200-000001000000}" name="Customer"/>
    <tableColumn id="2" xr3:uid="{00000000-0010-0000-0200-000002000000}" name="Project"/>
    <tableColumn id="3" xr3:uid="{00000000-0010-0000-0200-000003000000}" name="Year of approval"/>
    <tableColumn id="4" xr3:uid="{00000000-0010-0000-0200-000004000000}" name="Outstanding amount 31 Dec 2020" dataDxfId="23" dataCellStyle="Comma"/>
    <tableColumn id="5" xr3:uid="{00000000-0010-0000-0200-000005000000}" name="Unwithdrawn credit commitment_x000a_31 Dec 2020" dataDxfId="22" dataCellStyle="Comma"/>
    <tableColumn id="6" xr3:uid="{00000000-0010-0000-0200-000006000000}" name="Total committed finance_x000a_31 Dec 2020" dataDxfId="21" dataCellStyle="Comma"/>
    <tableColumn id="7" xr3:uid="{00000000-0010-0000-0200-000007000000}" name="MuniFin's estimated share of finance_x000a_31 Dec 2020" dataCellStyle="Percent"/>
    <tableColumn id="8" xr3:uid="{00000000-0010-0000-0200-000008000000}" name="Annual CO₂ emissions avoided / reduced (tCO₂)" dataDxfId="20"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3:K13" totalsRowShown="0" headerRowDxfId="19">
  <tableColumns count="10">
    <tableColumn id="1" xr3:uid="{00000000-0010-0000-0300-000001000000}" name="Customer"/>
    <tableColumn id="2" xr3:uid="{00000000-0010-0000-0300-000002000000}" name="Project"/>
    <tableColumn id="3" xr3:uid="{00000000-0010-0000-0300-000003000000}" name="Year of approval"/>
    <tableColumn id="4" xr3:uid="{00000000-0010-0000-0300-000004000000}" name="Outstanding amount 31 Dec 2020" dataDxfId="18" dataCellStyle="Comma"/>
    <tableColumn id="5" xr3:uid="{00000000-0010-0000-0300-000005000000}" name="Unwithdrawn credit commitment_x000a_31 Dec 2020" dataDxfId="17" dataCellStyle="Comma"/>
    <tableColumn id="6" xr3:uid="{00000000-0010-0000-0300-000006000000}" name="Total committed finance_x000a_31 Dec 2020" dataDxfId="16" dataCellStyle="Comma"/>
    <tableColumn id="7" xr3:uid="{00000000-0010-0000-0300-000007000000}" name="MuniFin's estimated share of finance_x000a_31 Dec 2020" dataCellStyle="Percent"/>
    <tableColumn id="8" xr3:uid="{00000000-0010-0000-0300-000008000000}" name="Annual amount of treated wastewater in existing plants immediately after project completion (m3)" dataDxfId="15" dataCellStyle="Comma"/>
    <tableColumn id="9" xr3:uid="{00000000-0010-0000-0300-000009000000}" name="Annual amount of treated wastewater with increased capacity in the future (m3)" dataDxfId="14" dataCellStyle="Comma"/>
    <tableColumn id="10" xr3:uid="{00000000-0010-0000-0300-00000A000000}" name="Annual production of renewable energy (MWh)" dataDxfId="13"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3:K8" totalsRowShown="0" headerRowDxfId="12">
  <tableColumns count="10">
    <tableColumn id="1" xr3:uid="{00000000-0010-0000-0400-000001000000}" name="Customer"/>
    <tableColumn id="2" xr3:uid="{00000000-0010-0000-0400-000002000000}" name="Project"/>
    <tableColumn id="3" xr3:uid="{00000000-0010-0000-0400-000003000000}" name="Year of approval"/>
    <tableColumn id="4" xr3:uid="{00000000-0010-0000-0400-000004000000}" name="Outstanding amount 31 Dec 2020" dataDxfId="11" dataCellStyle="Comma"/>
    <tableColumn id="5" xr3:uid="{00000000-0010-0000-0400-000005000000}" name="Unwithdrawn credit commitment_x000a_31 Dec 2020" dataDxfId="10" dataCellStyle="Comma"/>
    <tableColumn id="6" xr3:uid="{00000000-0010-0000-0400-000006000000}" name="Total committed finance_x000a_31 Dec 2020" dataDxfId="9" dataCellStyle="Comma"/>
    <tableColumn id="7" xr3:uid="{00000000-0010-0000-0400-000007000000}" name="MuniFin's estimated share of finance_x000a_31 Dec 2020" dataCellStyle="Percent"/>
    <tableColumn id="8" xr3:uid="{00000000-0010-0000-0400-000008000000}" name="Annual CO₂ emissions avoided / reduced (tCO₂)" dataDxfId="8" dataCellStyle="Comma"/>
    <tableColumn id="9" xr3:uid="{00000000-0010-0000-0400-000009000000}" name="Annual production of renewable energy (MWh)" dataDxfId="7" dataCellStyle="Comma"/>
    <tableColumn id="10" xr3:uid="{00000000-0010-0000-0400-00000A000000}" name="Renewable energy production capacity (MW)" dataDxfId="6"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3:J13" totalsRowShown="0" headerRowDxfId="5">
  <tableColumns count="9">
    <tableColumn id="1" xr3:uid="{00000000-0010-0000-0500-000001000000}" name="Customer"/>
    <tableColumn id="2" xr3:uid="{00000000-0010-0000-0500-000002000000}" name="Project"/>
    <tableColumn id="3" xr3:uid="{00000000-0010-0000-0500-000003000000}" name="Year of approval"/>
    <tableColumn id="4" xr3:uid="{00000000-0010-0000-0500-000004000000}" name="Outstanding amount 31 Dec 2020" dataDxfId="4" dataCellStyle="Comma"/>
    <tableColumn id="5" xr3:uid="{00000000-0010-0000-0500-000005000000}" name="Unwithdrawn credit commitment_x000a_31 Dec 2020" dataDxfId="3" dataCellStyle="Comma"/>
    <tableColumn id="6" xr3:uid="{00000000-0010-0000-0500-000006000000}" name="Total committed finance_x000a_31 Dec 2020" dataDxfId="2" dataCellStyle="Comma"/>
    <tableColumn id="7" xr3:uid="{00000000-0010-0000-0500-000007000000}" name="MuniFin's estimated share of finance_x000a_31 Dec 2020" dataCellStyle="Percent"/>
    <tableColumn id="8" xr3:uid="{00000000-0010-0000-0500-000008000000}" name="Annual energy savings (avoided / reduced MWh)" dataDxfId="1" dataCellStyle="Comma"/>
    <tableColumn id="9" xr3:uid="{00000000-0010-0000-0500-000009000000}" name="Annual CO₂ emissions avoided / reduced (tCO₂)" dataDxfId="0" dataCellStyle="Comma"/>
  </tableColumns>
  <tableStyleInfo name="TableStyleMedium2"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65"/>
  <sheetViews>
    <sheetView showGridLines="0" tabSelected="1" topLeftCell="A11" zoomScale="85" zoomScaleNormal="85" zoomScalePageLayoutView="80" workbookViewId="0">
      <selection activeCell="G29" sqref="G29"/>
    </sheetView>
  </sheetViews>
  <sheetFormatPr defaultRowHeight="14.25" x14ac:dyDescent="0.2"/>
  <cols>
    <col min="1" max="1" width="5.625" customWidth="1"/>
    <col min="2" max="2" width="40" customWidth="1"/>
    <col min="3" max="3" width="18.375" customWidth="1"/>
    <col min="4" max="4" width="19.5" customWidth="1"/>
    <col min="5" max="5" width="26.375" customWidth="1"/>
    <col min="6" max="6" width="27.375" customWidth="1"/>
    <col min="7" max="8" width="25.25" customWidth="1"/>
    <col min="9" max="9" width="17.5" customWidth="1"/>
    <col min="10" max="10" width="13.75" customWidth="1"/>
    <col min="13" max="13" width="27.875" bestFit="1" customWidth="1"/>
    <col min="14" max="14" width="12.375" bestFit="1" customWidth="1"/>
    <col min="15" max="15" width="7.25" customWidth="1"/>
  </cols>
  <sheetData>
    <row r="1" spans="2:10" ht="20.25" customHeight="1" x14ac:dyDescent="0.2"/>
    <row r="6" spans="2:10" x14ac:dyDescent="0.2">
      <c r="E6" s="32"/>
    </row>
    <row r="7" spans="2:10" ht="15" x14ac:dyDescent="0.25">
      <c r="B7" s="1" t="s">
        <v>0</v>
      </c>
      <c r="E7" s="32"/>
    </row>
    <row r="8" spans="2:10" x14ac:dyDescent="0.2">
      <c r="B8" s="2" t="s">
        <v>1</v>
      </c>
      <c r="E8" s="32"/>
    </row>
    <row r="9" spans="2:10" x14ac:dyDescent="0.2">
      <c r="B9" s="2"/>
      <c r="E9" s="32"/>
    </row>
    <row r="10" spans="2:10" x14ac:dyDescent="0.2">
      <c r="B10" s="2"/>
      <c r="E10" s="32"/>
      <c r="F10" s="29"/>
    </row>
    <row r="11" spans="2:10" ht="15" x14ac:dyDescent="0.25">
      <c r="B11" s="1" t="s">
        <v>2</v>
      </c>
    </row>
    <row r="12" spans="2:10" ht="65.25" customHeight="1" x14ac:dyDescent="0.2">
      <c r="B12" s="14" t="s">
        <v>3</v>
      </c>
      <c r="C12" s="14" t="s">
        <v>4</v>
      </c>
      <c r="D12" s="14" t="s">
        <v>5</v>
      </c>
      <c r="E12" s="14" t="s">
        <v>6</v>
      </c>
      <c r="F12" s="14" t="s">
        <v>7</v>
      </c>
      <c r="G12" s="14" t="s">
        <v>8</v>
      </c>
      <c r="H12" s="14" t="s">
        <v>9</v>
      </c>
      <c r="I12" s="14" t="s">
        <v>10</v>
      </c>
      <c r="J12" s="14" t="s">
        <v>11</v>
      </c>
    </row>
    <row r="13" spans="2:10" ht="15" x14ac:dyDescent="0.25">
      <c r="B13" s="1" t="s">
        <v>12</v>
      </c>
      <c r="C13" s="4">
        <v>117</v>
      </c>
      <c r="D13" s="4">
        <v>852911967.13999987</v>
      </c>
      <c r="E13" s="4">
        <v>18075.71</v>
      </c>
      <c r="F13" s="4">
        <v>4706.45</v>
      </c>
      <c r="G13" s="4">
        <v>0</v>
      </c>
      <c r="H13" s="4">
        <v>0</v>
      </c>
      <c r="I13" s="4">
        <v>0</v>
      </c>
      <c r="J13" s="4">
        <v>0</v>
      </c>
    </row>
    <row r="14" spans="2:10" ht="15" x14ac:dyDescent="0.25">
      <c r="B14" s="1" t="s">
        <v>13</v>
      </c>
      <c r="C14" s="4">
        <v>5</v>
      </c>
      <c r="D14" s="4">
        <v>740027621.10000002</v>
      </c>
      <c r="E14" s="4">
        <v>0</v>
      </c>
      <c r="F14" s="4">
        <v>6865.38</v>
      </c>
      <c r="G14" s="4">
        <v>0</v>
      </c>
      <c r="H14" s="4">
        <v>0</v>
      </c>
      <c r="I14" s="4">
        <v>0</v>
      </c>
      <c r="J14" s="4">
        <v>0</v>
      </c>
    </row>
    <row r="15" spans="2:10" ht="15" x14ac:dyDescent="0.25">
      <c r="B15" s="1" t="s">
        <v>14</v>
      </c>
      <c r="C15" s="4">
        <v>10</v>
      </c>
      <c r="D15" s="4">
        <v>156067178</v>
      </c>
      <c r="E15" s="4">
        <v>0</v>
      </c>
      <c r="F15" s="4">
        <v>0</v>
      </c>
      <c r="G15" s="4">
        <v>19499713.620000001</v>
      </c>
      <c r="H15" s="4">
        <v>17746666.75</v>
      </c>
      <c r="I15" s="4">
        <v>607.5</v>
      </c>
      <c r="J15" s="4">
        <v>0</v>
      </c>
    </row>
    <row r="16" spans="2:10" ht="15" x14ac:dyDescent="0.25">
      <c r="B16" s="1" t="s">
        <v>15</v>
      </c>
      <c r="C16" s="4">
        <v>5</v>
      </c>
      <c r="D16" s="4">
        <v>31474329</v>
      </c>
      <c r="E16" s="4">
        <v>0</v>
      </c>
      <c r="F16" s="4">
        <v>37511.86</v>
      </c>
      <c r="G16" s="4">
        <v>0</v>
      </c>
      <c r="H16" s="4">
        <v>0</v>
      </c>
      <c r="I16" s="4">
        <v>17271.45</v>
      </c>
      <c r="J16" s="4">
        <v>35.450000000000003</v>
      </c>
    </row>
    <row r="17" spans="2:16" ht="15" x14ac:dyDescent="0.25">
      <c r="B17" s="1" t="s">
        <v>16</v>
      </c>
      <c r="C17" s="4">
        <v>10</v>
      </c>
      <c r="D17" s="4">
        <v>5680046.0599999996</v>
      </c>
      <c r="E17" s="4">
        <v>5482.13</v>
      </c>
      <c r="F17" s="4">
        <v>1176.06</v>
      </c>
      <c r="G17" s="4">
        <v>0</v>
      </c>
      <c r="H17" s="4">
        <v>0</v>
      </c>
      <c r="I17" s="4">
        <v>0</v>
      </c>
      <c r="J17" s="4">
        <v>0</v>
      </c>
    </row>
    <row r="18" spans="2:16" ht="15" x14ac:dyDescent="0.25">
      <c r="B18" s="6" t="s">
        <v>17</v>
      </c>
      <c r="C18" s="7">
        <v>147</v>
      </c>
      <c r="D18" s="7">
        <v>1786161141.2999997</v>
      </c>
      <c r="E18" s="7">
        <v>23557.84</v>
      </c>
      <c r="F18" s="7">
        <v>50259.74</v>
      </c>
      <c r="G18" s="7">
        <v>19499713.620000001</v>
      </c>
      <c r="H18" s="7">
        <v>17746666.75</v>
      </c>
      <c r="I18" s="7">
        <v>17878.95</v>
      </c>
      <c r="J18" s="7">
        <v>35.450000000000003</v>
      </c>
    </row>
    <row r="19" spans="2:16" x14ac:dyDescent="0.2">
      <c r="B19" s="5"/>
      <c r="C19" s="5"/>
      <c r="D19" s="5"/>
      <c r="E19" s="5"/>
      <c r="F19" s="5"/>
      <c r="G19" s="5"/>
      <c r="H19" s="5"/>
      <c r="I19" s="5"/>
    </row>
    <row r="20" spans="2:16" x14ac:dyDescent="0.2">
      <c r="B20" s="5"/>
      <c r="C20" s="5"/>
      <c r="D20" s="5"/>
      <c r="E20" s="5"/>
      <c r="F20" s="5"/>
      <c r="G20" s="5"/>
      <c r="H20" s="5"/>
      <c r="I20" s="5"/>
    </row>
    <row r="21" spans="2:16" ht="15" x14ac:dyDescent="0.25">
      <c r="B21" s="1" t="s">
        <v>18</v>
      </c>
      <c r="C21" s="5"/>
      <c r="D21" s="5"/>
      <c r="E21" s="5"/>
      <c r="F21" s="5"/>
      <c r="G21" s="5"/>
      <c r="H21" s="5"/>
      <c r="I21" s="5"/>
    </row>
    <row r="22" spans="2:16" ht="15" x14ac:dyDescent="0.25">
      <c r="B22" s="1" t="s">
        <v>19</v>
      </c>
      <c r="C22" s="5"/>
      <c r="D22" s="5"/>
      <c r="E22" s="5"/>
      <c r="F22" s="5"/>
      <c r="G22" s="5"/>
      <c r="H22" s="5"/>
      <c r="I22" s="5"/>
    </row>
    <row r="23" spans="2:16" ht="15" x14ac:dyDescent="0.25">
      <c r="B23" s="1" t="s">
        <v>20</v>
      </c>
      <c r="C23" s="5"/>
      <c r="D23" s="5"/>
      <c r="E23" s="5"/>
      <c r="F23" s="5"/>
      <c r="G23" s="5"/>
      <c r="H23" s="5"/>
      <c r="I23" s="5"/>
    </row>
    <row r="24" spans="2:16" x14ac:dyDescent="0.2">
      <c r="B24" s="5"/>
      <c r="C24" s="5"/>
      <c r="D24" s="5"/>
      <c r="E24" s="5"/>
      <c r="F24" s="5"/>
      <c r="G24" s="5"/>
      <c r="H24" s="5"/>
      <c r="I24" s="5"/>
      <c r="P24" s="27"/>
    </row>
    <row r="25" spans="2:16" ht="15" x14ac:dyDescent="0.2">
      <c r="B25" s="22" t="s">
        <v>21</v>
      </c>
      <c r="C25" s="22" t="s">
        <v>22</v>
      </c>
      <c r="D25" s="22" t="s">
        <v>23</v>
      </c>
      <c r="E25" s="30" t="s">
        <v>24</v>
      </c>
      <c r="F25" s="22" t="s">
        <v>25</v>
      </c>
      <c r="G25" s="22" t="s">
        <v>26</v>
      </c>
      <c r="I25" s="3"/>
    </row>
    <row r="26" spans="2:16" x14ac:dyDescent="0.2">
      <c r="B26" s="24" t="s">
        <v>27</v>
      </c>
      <c r="C26" s="21">
        <v>500000000</v>
      </c>
      <c r="D26" s="23" t="s">
        <v>28</v>
      </c>
      <c r="E26" s="31" t="s">
        <v>29</v>
      </c>
      <c r="F26" s="25">
        <v>0.253</v>
      </c>
      <c r="G26" s="33">
        <v>0</v>
      </c>
      <c r="I26" s="3"/>
      <c r="K26" s="28"/>
      <c r="L26" s="28"/>
    </row>
    <row r="27" spans="2:16" x14ac:dyDescent="0.2">
      <c r="B27" s="24" t="s">
        <v>30</v>
      </c>
      <c r="C27" s="21">
        <v>500000000</v>
      </c>
      <c r="D27" s="23" t="s">
        <v>28</v>
      </c>
      <c r="E27" s="31" t="s">
        <v>31</v>
      </c>
      <c r="F27" s="25">
        <v>0.253</v>
      </c>
      <c r="G27" s="33">
        <v>0</v>
      </c>
      <c r="I27" s="3"/>
    </row>
    <row r="28" spans="2:16" x14ac:dyDescent="0.2">
      <c r="B28" s="24" t="s">
        <v>32</v>
      </c>
      <c r="C28" s="21">
        <v>500000000</v>
      </c>
      <c r="D28" s="23" t="s">
        <v>28</v>
      </c>
      <c r="E28" s="31" t="s">
        <v>33</v>
      </c>
      <c r="F28" s="25">
        <v>0.253</v>
      </c>
      <c r="G28" s="33">
        <v>0</v>
      </c>
      <c r="I28" s="3"/>
    </row>
    <row r="29" spans="2:16" x14ac:dyDescent="0.2">
      <c r="B29" s="24" t="s">
        <v>34</v>
      </c>
      <c r="C29" s="21">
        <v>500000000</v>
      </c>
      <c r="D29" s="23" t="s">
        <v>35</v>
      </c>
      <c r="E29" s="31" t="s">
        <v>36</v>
      </c>
      <c r="F29" s="25">
        <v>0.22500000000000001</v>
      </c>
      <c r="G29" s="33">
        <v>0</v>
      </c>
      <c r="I29" s="3"/>
    </row>
    <row r="30" spans="2:16" x14ac:dyDescent="0.2">
      <c r="B30" s="24" t="s">
        <v>37</v>
      </c>
      <c r="C30" s="21">
        <v>50000000</v>
      </c>
      <c r="D30" s="23" t="s">
        <v>38</v>
      </c>
      <c r="E30" s="31" t="s">
        <v>39</v>
      </c>
      <c r="F30" s="25">
        <v>1.7000000000000001E-2</v>
      </c>
      <c r="G30" s="33">
        <v>0</v>
      </c>
      <c r="I30" s="3"/>
    </row>
    <row r="31" spans="2:16" x14ac:dyDescent="0.2">
      <c r="C31" s="3"/>
      <c r="D31" s="3"/>
      <c r="E31" s="3"/>
      <c r="F31" s="3"/>
      <c r="G31" s="3"/>
      <c r="I31" s="3"/>
    </row>
    <row r="32" spans="2:16" x14ac:dyDescent="0.2">
      <c r="C32" s="3"/>
      <c r="D32" s="3"/>
      <c r="E32" s="3"/>
      <c r="F32" s="3"/>
      <c r="G32" s="3"/>
      <c r="H32" s="3"/>
      <c r="I32" s="3"/>
    </row>
    <row r="33" spans="2:10" ht="15" x14ac:dyDescent="0.25">
      <c r="B33" s="1" t="s">
        <v>40</v>
      </c>
    </row>
    <row r="34" spans="2:10" ht="57" x14ac:dyDescent="0.2">
      <c r="B34" s="14" t="s">
        <v>3</v>
      </c>
      <c r="C34" s="20" t="s">
        <v>41</v>
      </c>
      <c r="D34" s="20" t="s">
        <v>42</v>
      </c>
      <c r="E34" s="14" t="s">
        <v>6</v>
      </c>
      <c r="F34" s="14" t="s">
        <v>7</v>
      </c>
      <c r="G34" s="14" t="s">
        <v>8</v>
      </c>
      <c r="H34" s="14" t="s">
        <v>9</v>
      </c>
      <c r="I34" s="14" t="s">
        <v>10</v>
      </c>
      <c r="J34" s="14" t="s">
        <v>11</v>
      </c>
    </row>
    <row r="35" spans="2:10" ht="15" x14ac:dyDescent="0.25">
      <c r="B35" s="1" t="s">
        <v>12</v>
      </c>
      <c r="C35" s="4"/>
      <c r="D35" s="4"/>
      <c r="E35" s="4">
        <f>$F$26*MIN($C$26/$F$26/$D$18,1)*E13*$G$26/$C$26+$F$27*MIN($C$26/$F$26/$D$18,1)*E13*$G$27/$C$27+$F$28*MIN($C$26/$F$26/$D$18,1)*E13*$G$28/$C$28+$F$29*MIN($C$26/$F$26/$D$18,1)*E13*$G$29/$C$29+$F$30*MIN($C$26/$F$26/$D$18,1)*E13*$G$30/$C$30</f>
        <v>0</v>
      </c>
      <c r="F35" s="4">
        <f t="shared" ref="F35:J35" si="0">$F$26*MIN($C$26/$F$26/$D$18,1)*F13*$G$26/$C$26+$F$27*MIN($C$26/$F$26/$D$18,1)*F13*$G$27/$C$27+$F$28*MIN($C$26/$F$26/$D$18,1)*F13*$G$28/$C$28+$F$29*MIN($C$26/$F$26/$D$18,1)*F13*$G$29/$C$29+$F$30*MIN($C$26/$F$26/$D$18,1)*F13*$G$30/$C$30</f>
        <v>0</v>
      </c>
      <c r="G35" s="4">
        <f t="shared" si="0"/>
        <v>0</v>
      </c>
      <c r="H35" s="4">
        <f t="shared" si="0"/>
        <v>0</v>
      </c>
      <c r="I35" s="4">
        <f t="shared" si="0"/>
        <v>0</v>
      </c>
      <c r="J35" s="4">
        <f t="shared" si="0"/>
        <v>0</v>
      </c>
    </row>
    <row r="36" spans="2:10" ht="15" x14ac:dyDescent="0.25">
      <c r="B36" s="1" t="s">
        <v>13</v>
      </c>
      <c r="C36" s="4"/>
      <c r="D36" s="4"/>
      <c r="E36" s="26">
        <f>$F$26*MIN($C$26/$F$26/$D$18,1)*E14*$G$26/$C$26+$F$27*MIN($C$26/$F$26/$D$18,1)*E14*$G$27/$C$27+$F$28*MIN($C$26/$F$26/$D$18,1)*E14*$G$28/$C$28+$F$29*MIN($C$26/$F$26/$D$18,1)*E14*$G$29/$C$29+$F$30*MIN($C$26/$F$26/$D$18,1)*E14*$G$30/$C$30</f>
        <v>0</v>
      </c>
      <c r="F36" s="4">
        <f t="shared" ref="F36:J36" si="1">$F$26*MIN($C$26/$F$26/$D$18,1)*F14*$G$26/$C$26+$F$27*MIN($C$26/$F$26/$D$18,1)*F14*$G$27/$C$27+$F$28*MIN($C$26/$F$26/$D$18,1)*F14*$G$28/$C$28+$F$29*MIN($C$26/$F$26/$D$18,1)*F14*$G$29/$C$29+$F$30*MIN($C$26/$F$26/$D$18,1)*F14*$G$30/$C$30</f>
        <v>0</v>
      </c>
      <c r="G36" s="4">
        <f t="shared" si="1"/>
        <v>0</v>
      </c>
      <c r="H36" s="4">
        <f t="shared" si="1"/>
        <v>0</v>
      </c>
      <c r="I36" s="4">
        <f t="shared" si="1"/>
        <v>0</v>
      </c>
      <c r="J36" s="4">
        <f t="shared" si="1"/>
        <v>0</v>
      </c>
    </row>
    <row r="37" spans="2:10" ht="15" x14ac:dyDescent="0.25">
      <c r="B37" s="1" t="s">
        <v>14</v>
      </c>
      <c r="C37" s="4"/>
      <c r="D37" s="4"/>
      <c r="E37" s="4">
        <f>$F$26*MIN($C$26/$F$26/$D$18,1)*E15*$G$26/$C$26+$F$27*MIN($C$26/$F$26/$D$18,1)*E15*$G$27/$C$27+$F$28*MIN($C$26/$F$26/$D$18,1)*E15*$G$28/$C$28+$F$29*MIN($C$26/$F$26/$D$18,1)*E15*$G$29/$C$29+$F$30*MIN($C$26/$F$26/$D$18,1)*E15*$G$30/$C$30</f>
        <v>0</v>
      </c>
      <c r="F37" s="4">
        <f t="shared" ref="F37:J37" si="2">$F$26*MIN($C$26/$F$26/$D$18,1)*F15*$G$26/$C$26+$F$27*MIN($C$26/$F$26/$D$18,1)*F15*$G$27/$C$27+$F$28*MIN($C$26/$F$26/$D$18,1)*F15*$G$28/$C$28+$F$29*MIN($C$26/$F$26/$D$18,1)*F15*$G$29/$C$29+$F$30*MIN($C$26/$F$26/$D$18,1)*F15*$G$30/$C$30</f>
        <v>0</v>
      </c>
      <c r="G37" s="4">
        <f t="shared" si="2"/>
        <v>0</v>
      </c>
      <c r="H37" s="4">
        <f t="shared" si="2"/>
        <v>0</v>
      </c>
      <c r="I37" s="4">
        <f t="shared" si="2"/>
        <v>0</v>
      </c>
      <c r="J37" s="4">
        <f t="shared" si="2"/>
        <v>0</v>
      </c>
    </row>
    <row r="38" spans="2:10" ht="15" x14ac:dyDescent="0.25">
      <c r="B38" s="1" t="s">
        <v>15</v>
      </c>
      <c r="C38" s="4"/>
      <c r="D38" s="4"/>
      <c r="E38" s="4">
        <f>$F$26*MIN($C$26/$F$26/$D$18,1)*E16*$G$26/$C$26+$F$27*MIN($C$26/$F$26/$D$18,1)*E16*$G$27/$C$27+$F$28*MIN($C$26/$F$26/$D$18,1)*E16*$G$28/$C$28+$F$29*MIN($C$26/$F$26/$D$18,1)*E16*$G$29/$C$29+$F$30*MIN($C$26/$F$26/$D$18,1)*E16*$G$30/$C$30</f>
        <v>0</v>
      </c>
      <c r="F38" s="4">
        <f t="shared" ref="F38:J38" si="3">$F$26*MIN($C$26/$F$26/$D$18,1)*F16*$G$26/$C$26+$F$27*MIN($C$26/$F$26/$D$18,1)*F16*$G$27/$C$27+$F$28*MIN($C$26/$F$26/$D$18,1)*F16*$G$28/$C$28+$F$29*MIN($C$26/$F$26/$D$18,1)*F16*$G$29/$C$29+$F$30*MIN($C$26/$F$26/$D$18,1)*F16*$G$30/$C$30</f>
        <v>0</v>
      </c>
      <c r="G38" s="4">
        <f t="shared" si="3"/>
        <v>0</v>
      </c>
      <c r="H38" s="4">
        <f t="shared" si="3"/>
        <v>0</v>
      </c>
      <c r="I38" s="4">
        <f t="shared" si="3"/>
        <v>0</v>
      </c>
      <c r="J38" s="4">
        <f t="shared" si="3"/>
        <v>0</v>
      </c>
    </row>
    <row r="39" spans="2:10" ht="15" x14ac:dyDescent="0.25">
      <c r="B39" s="1" t="s">
        <v>16</v>
      </c>
      <c r="C39" s="4"/>
      <c r="D39" s="4"/>
      <c r="E39" s="4">
        <f>$F$26*MIN($C$26/$F$26/$D$18,1)*E17*$G$26/$C$26+$F$27*MIN($C$26/$F$26/$D$18,1)*E17*$G$27/$C$27+$F$28*MIN($C$26/$F$26/$D$18,1)*E17*$G$28/$C$28+$F$29*MIN($C$26/$F$26/$D$18,1)*E17*$G$29/$C$29+$F$30*MIN($C$26/$F$26/$D$18,1)*E17*$G$30/$C$30</f>
        <v>0</v>
      </c>
      <c r="F39" s="4">
        <f t="shared" ref="F39:J39" si="4">$F$26*MIN($C$26/$F$26/$D$18,1)*F17*$G$26/$C$26+$F$27*MIN($C$26/$F$26/$D$18,1)*F17*$G$27/$C$27+$F$28*MIN($C$26/$F$26/$D$18,1)*F17*$G$28/$C$28+$F$29*MIN($C$26/$F$26/$D$18,1)*F17*$G$29/$C$29+$F$30*MIN($C$26/$F$26/$D$18,1)*F17*$G$30/$C$30</f>
        <v>0</v>
      </c>
      <c r="G39" s="4">
        <f t="shared" si="4"/>
        <v>0</v>
      </c>
      <c r="H39" s="4">
        <f t="shared" si="4"/>
        <v>0</v>
      </c>
      <c r="I39" s="4">
        <f t="shared" si="4"/>
        <v>0</v>
      </c>
      <c r="J39" s="4">
        <f t="shared" si="4"/>
        <v>0</v>
      </c>
    </row>
    <row r="40" spans="2:10" ht="15" x14ac:dyDescent="0.25">
      <c r="B40" s="6" t="s">
        <v>17</v>
      </c>
      <c r="C40" s="7"/>
      <c r="D40" s="7"/>
      <c r="E40" s="7">
        <f>SUM(E35:E39)</f>
        <v>0</v>
      </c>
      <c r="F40" s="7">
        <f t="shared" ref="F40:J40" si="5">SUM(F35:F39)</f>
        <v>0</v>
      </c>
      <c r="G40" s="7">
        <f t="shared" si="5"/>
        <v>0</v>
      </c>
      <c r="H40" s="7">
        <f t="shared" si="5"/>
        <v>0</v>
      </c>
      <c r="I40" s="7">
        <f t="shared" si="5"/>
        <v>0</v>
      </c>
      <c r="J40" s="7">
        <f t="shared" si="5"/>
        <v>0</v>
      </c>
    </row>
    <row r="44" spans="2:10" x14ac:dyDescent="0.2">
      <c r="B44" s="10" t="s">
        <v>43</v>
      </c>
      <c r="C44" s="11"/>
      <c r="D44" s="11"/>
      <c r="E44" s="11"/>
      <c r="F44" s="11"/>
      <c r="G44" s="11"/>
      <c r="H44" s="11"/>
      <c r="I44" s="11"/>
    </row>
    <row r="45" spans="2:10" ht="14.25" customHeight="1" x14ac:dyDescent="0.2">
      <c r="B45" s="35" t="s">
        <v>44</v>
      </c>
      <c r="C45" s="35"/>
      <c r="D45" s="35"/>
      <c r="E45" s="35"/>
      <c r="F45" s="35"/>
      <c r="G45" s="35"/>
      <c r="H45" s="35"/>
      <c r="I45" s="35"/>
    </row>
    <row r="46" spans="2:10" x14ac:dyDescent="0.2">
      <c r="B46" s="35"/>
      <c r="C46" s="35"/>
      <c r="D46" s="35"/>
      <c r="E46" s="35"/>
      <c r="F46" s="35"/>
      <c r="G46" s="35"/>
      <c r="H46" s="35"/>
      <c r="I46" s="35"/>
    </row>
    <row r="47" spans="2:10" x14ac:dyDescent="0.2">
      <c r="B47" s="35"/>
      <c r="C47" s="35"/>
      <c r="D47" s="35"/>
      <c r="E47" s="35"/>
      <c r="F47" s="35"/>
      <c r="G47" s="35"/>
      <c r="H47" s="35"/>
      <c r="I47" s="35"/>
    </row>
    <row r="48" spans="2:10" x14ac:dyDescent="0.2">
      <c r="B48" s="35"/>
      <c r="C48" s="35"/>
      <c r="D48" s="35"/>
      <c r="E48" s="35"/>
      <c r="F48" s="35"/>
      <c r="G48" s="35"/>
      <c r="H48" s="35"/>
      <c r="I48" s="35"/>
    </row>
    <row r="49" spans="2:9" x14ac:dyDescent="0.2">
      <c r="B49" s="35"/>
      <c r="C49" s="35"/>
      <c r="D49" s="35"/>
      <c r="E49" s="35"/>
      <c r="F49" s="35"/>
      <c r="G49" s="35"/>
      <c r="H49" s="35"/>
      <c r="I49" s="35"/>
    </row>
    <row r="50" spans="2:9" x14ac:dyDescent="0.2">
      <c r="B50" s="35"/>
      <c r="C50" s="35"/>
      <c r="D50" s="35"/>
      <c r="E50" s="35"/>
      <c r="F50" s="35"/>
      <c r="G50" s="35"/>
      <c r="H50" s="35"/>
      <c r="I50" s="35"/>
    </row>
    <row r="51" spans="2:9" ht="11.25" customHeight="1" x14ac:dyDescent="0.2">
      <c r="B51" s="34"/>
      <c r="C51" s="34"/>
      <c r="D51" s="34"/>
      <c r="E51" s="34"/>
      <c r="F51" s="34"/>
      <c r="G51" s="34"/>
      <c r="H51" s="34"/>
      <c r="I51" s="34"/>
    </row>
    <row r="52" spans="2:9" ht="11.25" customHeight="1" x14ac:dyDescent="0.2">
      <c r="B52" s="34"/>
      <c r="C52" s="34"/>
      <c r="D52" s="34"/>
      <c r="E52" s="34"/>
      <c r="F52" s="34"/>
      <c r="G52" s="34"/>
      <c r="H52" s="34"/>
      <c r="I52" s="34"/>
    </row>
    <row r="53" spans="2:9" ht="11.25" customHeight="1" x14ac:dyDescent="0.2">
      <c r="B53" s="34"/>
      <c r="C53" s="34"/>
      <c r="D53" s="34"/>
      <c r="E53" s="34"/>
      <c r="F53" s="34"/>
      <c r="G53" s="34"/>
      <c r="H53" s="34"/>
      <c r="I53" s="34"/>
    </row>
    <row r="54" spans="2:9" ht="11.25" customHeight="1" x14ac:dyDescent="0.2">
      <c r="B54" s="34"/>
      <c r="C54" s="34"/>
      <c r="D54" s="34"/>
      <c r="E54" s="34"/>
      <c r="F54" s="34"/>
      <c r="G54" s="34"/>
      <c r="H54" s="34"/>
      <c r="I54" s="34"/>
    </row>
    <row r="55" spans="2:9" ht="11.25" customHeight="1" x14ac:dyDescent="0.2">
      <c r="B55" s="34"/>
      <c r="C55" s="34"/>
      <c r="D55" s="34"/>
      <c r="E55" s="34"/>
      <c r="F55" s="34"/>
      <c r="G55" s="34"/>
      <c r="H55" s="34"/>
      <c r="I55" s="34"/>
    </row>
    <row r="56" spans="2:9" ht="11.25" customHeight="1" x14ac:dyDescent="0.2">
      <c r="B56" s="34"/>
      <c r="C56" s="34"/>
      <c r="D56" s="34"/>
      <c r="E56" s="34"/>
      <c r="F56" s="34"/>
      <c r="G56" s="34"/>
      <c r="H56" s="34"/>
      <c r="I56" s="34"/>
    </row>
    <row r="65" ht="46.5" customHeight="1" x14ac:dyDescent="0.2"/>
  </sheetData>
  <sheetProtection algorithmName="SHA-512" hashValue="jMdZXRX6DClu4pwuWx1NNK0K1vSs8i8VPbz7/WqWtuRIbN58N7mkcyA7vYw0FXFBWx9aBYU/wjB8zafq+QGrxA==" saltValue="BNHsavI+6y/GLgtnD8T+vg==" spinCount="100000" sheet="1" objects="1" scenarios="1"/>
  <dataConsolidate/>
  <mergeCells count="1">
    <mergeCell ref="B45:I50"/>
  </mergeCells>
  <dataValidations count="1">
    <dataValidation type="decimal" allowBlank="1" showInputMessage="1" showErrorMessage="1" errorTitle="Invalid amount" error="Insert a value between zero and the total outstanding amount." sqref="G26:G30" xr:uid="{03C58F3C-4BAD-4C1E-B309-8EC316EBF317}">
      <formula1>0</formula1>
      <formula2>C26</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2:L120"/>
  <sheetViews>
    <sheetView showGridLines="0" zoomScale="80" zoomScaleNormal="80" workbookViewId="0"/>
  </sheetViews>
  <sheetFormatPr defaultRowHeight="14.25" x14ac:dyDescent="0.2"/>
  <cols>
    <col min="1" max="1" width="3.25" customWidth="1"/>
    <col min="2" max="2" width="43.625" bestFit="1" customWidth="1"/>
    <col min="3" max="3" width="69.25" style="5" bestFit="1" customWidth="1"/>
    <col min="4" max="4" width="11" customWidth="1"/>
    <col min="5" max="5" width="23" style="4" customWidth="1"/>
    <col min="6" max="6" width="20.5" style="4" customWidth="1"/>
    <col min="7" max="7" width="20.375" style="4" customWidth="1"/>
    <col min="8" max="8" width="18.75" style="8" customWidth="1"/>
    <col min="9" max="9" width="24.625" style="4" customWidth="1"/>
    <col min="10" max="10" width="23" style="4" customWidth="1"/>
    <col min="11" max="11" width="9" customWidth="1"/>
  </cols>
  <sheetData>
    <row r="2" spans="2:12" s="9" customFormat="1" ht="24" thickBot="1" x14ac:dyDescent="0.4">
      <c r="B2" s="36" t="s">
        <v>12</v>
      </c>
      <c r="C2" s="36"/>
      <c r="D2" s="36"/>
      <c r="E2" s="36"/>
      <c r="F2" s="36"/>
      <c r="G2" s="36"/>
      <c r="H2" s="36"/>
      <c r="I2" s="36"/>
      <c r="J2" s="36"/>
    </row>
    <row r="3" spans="2:12" s="5" customFormat="1" ht="54" customHeight="1" thickTop="1" x14ac:dyDescent="0.2">
      <c r="B3" s="15" t="s">
        <v>45</v>
      </c>
      <c r="C3" s="16" t="s">
        <v>46</v>
      </c>
      <c r="D3" s="16" t="s">
        <v>47</v>
      </c>
      <c r="E3" s="17" t="s">
        <v>5</v>
      </c>
      <c r="F3" s="17" t="s">
        <v>48</v>
      </c>
      <c r="G3" s="17" t="s">
        <v>49</v>
      </c>
      <c r="H3" s="18" t="s">
        <v>50</v>
      </c>
      <c r="I3" s="17" t="s">
        <v>6</v>
      </c>
      <c r="J3" s="17" t="s">
        <v>7</v>
      </c>
    </row>
    <row r="4" spans="2:12" x14ac:dyDescent="0.2">
      <c r="B4" t="s">
        <v>51</v>
      </c>
      <c r="C4" t="s">
        <v>52</v>
      </c>
      <c r="D4">
        <v>2020</v>
      </c>
      <c r="E4" s="4">
        <v>0</v>
      </c>
      <c r="F4" s="4">
        <v>9262500</v>
      </c>
      <c r="G4" s="4">
        <v>9262500</v>
      </c>
      <c r="H4" s="8">
        <v>0</v>
      </c>
      <c r="I4" s="4">
        <v>0</v>
      </c>
      <c r="J4" s="4">
        <v>0</v>
      </c>
    </row>
    <row r="5" spans="2:12" x14ac:dyDescent="0.2">
      <c r="B5" t="s">
        <v>53</v>
      </c>
      <c r="C5" t="s">
        <v>54</v>
      </c>
      <c r="D5">
        <v>2020</v>
      </c>
      <c r="E5" s="4">
        <v>0</v>
      </c>
      <c r="F5" s="4">
        <v>7332950</v>
      </c>
      <c r="G5" s="4">
        <v>7332950</v>
      </c>
      <c r="H5" s="8">
        <v>0</v>
      </c>
      <c r="I5" s="4">
        <v>0</v>
      </c>
      <c r="J5" s="4">
        <v>0</v>
      </c>
    </row>
    <row r="6" spans="2:12" x14ac:dyDescent="0.2">
      <c r="B6" t="s">
        <v>55</v>
      </c>
      <c r="C6" t="s">
        <v>56</v>
      </c>
      <c r="D6">
        <v>2019</v>
      </c>
      <c r="E6" s="4">
        <v>10000000</v>
      </c>
      <c r="F6" s="4">
        <v>0</v>
      </c>
      <c r="G6" s="4">
        <v>10000000</v>
      </c>
      <c r="H6" s="8">
        <v>1</v>
      </c>
      <c r="I6" s="4">
        <v>124.77</v>
      </c>
      <c r="J6" s="4">
        <v>27.62</v>
      </c>
      <c r="L6" s="3"/>
    </row>
    <row r="7" spans="2:12" x14ac:dyDescent="0.2">
      <c r="B7" t="s">
        <v>57</v>
      </c>
      <c r="C7" t="s">
        <v>58</v>
      </c>
      <c r="D7">
        <v>2020</v>
      </c>
      <c r="E7" s="4">
        <v>12000000</v>
      </c>
      <c r="F7" s="4">
        <v>0</v>
      </c>
      <c r="G7" s="4">
        <v>12000000</v>
      </c>
      <c r="H7" s="8">
        <v>1</v>
      </c>
      <c r="I7" s="4">
        <v>77.95</v>
      </c>
      <c r="J7" s="4">
        <v>16.87</v>
      </c>
      <c r="L7" s="3"/>
    </row>
    <row r="8" spans="2:12" x14ac:dyDescent="0.2">
      <c r="B8" t="s">
        <v>59</v>
      </c>
      <c r="C8" t="s">
        <v>60</v>
      </c>
      <c r="D8">
        <v>2016</v>
      </c>
      <c r="E8" s="4">
        <v>22895307.48</v>
      </c>
      <c r="F8" s="4">
        <v>0</v>
      </c>
      <c r="G8" s="4">
        <v>22895307.48</v>
      </c>
      <c r="H8" s="8">
        <v>0.93</v>
      </c>
      <c r="I8" s="4">
        <v>759.81</v>
      </c>
      <c r="J8" s="4">
        <v>204.05</v>
      </c>
      <c r="L8" s="3"/>
    </row>
    <row r="9" spans="2:12" x14ac:dyDescent="0.2">
      <c r="B9" t="s">
        <v>61</v>
      </c>
      <c r="C9" t="s">
        <v>62</v>
      </c>
      <c r="D9">
        <v>2018</v>
      </c>
      <c r="E9" s="4">
        <v>45000000</v>
      </c>
      <c r="F9" s="4">
        <v>0</v>
      </c>
      <c r="G9" s="4">
        <v>45000000</v>
      </c>
      <c r="H9" s="8">
        <v>1</v>
      </c>
      <c r="I9" s="4">
        <v>1060.05</v>
      </c>
      <c r="J9" s="4">
        <v>292.56</v>
      </c>
      <c r="L9" s="3"/>
    </row>
    <row r="10" spans="2:12" x14ac:dyDescent="0.2">
      <c r="B10" t="s">
        <v>63</v>
      </c>
      <c r="C10" t="s">
        <v>64</v>
      </c>
      <c r="D10">
        <v>2018</v>
      </c>
      <c r="E10" s="4">
        <v>3859408.49</v>
      </c>
      <c r="F10" s="4">
        <v>0</v>
      </c>
      <c r="G10" s="4">
        <v>3859408.49</v>
      </c>
      <c r="H10" s="8">
        <v>0.93</v>
      </c>
      <c r="I10" s="4">
        <v>135.26</v>
      </c>
      <c r="J10" s="4">
        <v>31.2</v>
      </c>
      <c r="L10" s="3"/>
    </row>
    <row r="11" spans="2:12" x14ac:dyDescent="0.2">
      <c r="B11" t="s">
        <v>63</v>
      </c>
      <c r="C11" t="s">
        <v>65</v>
      </c>
      <c r="D11">
        <v>2018</v>
      </c>
      <c r="E11" s="4">
        <v>2880510.66</v>
      </c>
      <c r="F11" s="4">
        <v>0</v>
      </c>
      <c r="G11" s="4">
        <v>2880510.66</v>
      </c>
      <c r="H11" s="8">
        <v>0.9</v>
      </c>
      <c r="I11" s="4">
        <v>106.45</v>
      </c>
      <c r="J11" s="4">
        <v>24.3</v>
      </c>
      <c r="L11" s="3"/>
    </row>
    <row r="12" spans="2:12" x14ac:dyDescent="0.2">
      <c r="B12" t="s">
        <v>63</v>
      </c>
      <c r="C12" t="s">
        <v>66</v>
      </c>
      <c r="D12">
        <v>2018</v>
      </c>
      <c r="E12" s="4">
        <v>3881497.96</v>
      </c>
      <c r="F12" s="4">
        <v>0</v>
      </c>
      <c r="G12" s="4">
        <v>3881497.96</v>
      </c>
      <c r="H12" s="8">
        <v>0.9</v>
      </c>
      <c r="I12" s="4">
        <v>106.04</v>
      </c>
      <c r="J12" s="4">
        <v>25.29</v>
      </c>
      <c r="L12" s="3"/>
    </row>
    <row r="13" spans="2:12" x14ac:dyDescent="0.2">
      <c r="B13" t="s">
        <v>63</v>
      </c>
      <c r="C13" t="s">
        <v>67</v>
      </c>
      <c r="D13">
        <v>2016</v>
      </c>
      <c r="E13" s="4">
        <v>8390121.2699999996</v>
      </c>
      <c r="F13" s="4">
        <v>0</v>
      </c>
      <c r="G13" s="4">
        <v>8390121.2699999996</v>
      </c>
      <c r="H13" s="8">
        <v>0.89</v>
      </c>
      <c r="I13" s="4">
        <v>342.55</v>
      </c>
      <c r="J13" s="4">
        <v>83.61</v>
      </c>
      <c r="L13" s="3"/>
    </row>
    <row r="14" spans="2:12" x14ac:dyDescent="0.2">
      <c r="B14" t="s">
        <v>63</v>
      </c>
      <c r="C14" t="s">
        <v>68</v>
      </c>
      <c r="D14">
        <v>2018</v>
      </c>
      <c r="E14" s="4">
        <v>13098706.279999999</v>
      </c>
      <c r="F14" s="4">
        <v>0</v>
      </c>
      <c r="G14" s="4">
        <v>13098706.279999999</v>
      </c>
      <c r="H14" s="8">
        <v>0.94</v>
      </c>
      <c r="I14" s="4">
        <v>521.41999999999996</v>
      </c>
      <c r="J14" s="4">
        <v>134.21</v>
      </c>
      <c r="L14" s="3"/>
    </row>
    <row r="15" spans="2:12" x14ac:dyDescent="0.2">
      <c r="B15" t="s">
        <v>63</v>
      </c>
      <c r="C15" t="s">
        <v>69</v>
      </c>
      <c r="D15">
        <v>2016</v>
      </c>
      <c r="E15" s="4">
        <v>19299228.760000002</v>
      </c>
      <c r="F15" s="4">
        <v>0</v>
      </c>
      <c r="G15" s="4">
        <v>19299228.760000002</v>
      </c>
      <c r="H15" s="8">
        <v>0.95</v>
      </c>
      <c r="I15" s="4">
        <v>758.68</v>
      </c>
      <c r="J15" s="4">
        <v>207.57</v>
      </c>
      <c r="L15" s="3"/>
    </row>
    <row r="16" spans="2:12" x14ac:dyDescent="0.2">
      <c r="B16" t="s">
        <v>70</v>
      </c>
      <c r="C16" t="s">
        <v>71</v>
      </c>
      <c r="D16">
        <v>2018</v>
      </c>
      <c r="E16" s="4">
        <v>23000000</v>
      </c>
      <c r="F16" s="4">
        <v>0</v>
      </c>
      <c r="G16" s="4">
        <v>23000000</v>
      </c>
      <c r="H16" s="8">
        <v>1</v>
      </c>
      <c r="I16" s="4">
        <v>95.27</v>
      </c>
      <c r="J16" s="4">
        <v>21.97</v>
      </c>
      <c r="L16" s="3"/>
    </row>
    <row r="17" spans="2:12" x14ac:dyDescent="0.2">
      <c r="B17" t="s">
        <v>72</v>
      </c>
      <c r="C17" t="s">
        <v>73</v>
      </c>
      <c r="D17">
        <v>2017</v>
      </c>
      <c r="E17" s="4">
        <v>9407317.7400000002</v>
      </c>
      <c r="F17" s="4">
        <v>0</v>
      </c>
      <c r="G17" s="4">
        <v>9407317.7400000002</v>
      </c>
      <c r="H17" s="8">
        <v>0.95</v>
      </c>
      <c r="I17" s="4">
        <v>247.19</v>
      </c>
      <c r="J17" s="4">
        <v>56.76</v>
      </c>
      <c r="L17" s="3"/>
    </row>
    <row r="18" spans="2:12" x14ac:dyDescent="0.2">
      <c r="B18" t="s">
        <v>74</v>
      </c>
      <c r="C18" t="s">
        <v>75</v>
      </c>
      <c r="D18">
        <v>2017</v>
      </c>
      <c r="E18" s="4">
        <v>7875000</v>
      </c>
      <c r="F18" s="4">
        <v>0</v>
      </c>
      <c r="G18" s="4">
        <v>7875000</v>
      </c>
      <c r="H18" s="8">
        <v>0.88</v>
      </c>
      <c r="I18" s="4">
        <v>255.5</v>
      </c>
      <c r="J18" s="4">
        <v>80.5</v>
      </c>
      <c r="L18" s="3"/>
    </row>
    <row r="19" spans="2:12" x14ac:dyDescent="0.2">
      <c r="B19" t="s">
        <v>76</v>
      </c>
      <c r="C19" t="s">
        <v>77</v>
      </c>
      <c r="D19">
        <v>2017</v>
      </c>
      <c r="E19" s="4">
        <v>2100000</v>
      </c>
      <c r="F19" s="4">
        <v>0</v>
      </c>
      <c r="G19" s="4">
        <v>2100000</v>
      </c>
      <c r="H19" s="8">
        <v>0.7</v>
      </c>
      <c r="I19" s="4">
        <v>39.729999999999997</v>
      </c>
      <c r="J19" s="4">
        <v>6.96</v>
      </c>
      <c r="L19" s="3"/>
    </row>
    <row r="20" spans="2:12" x14ac:dyDescent="0.2">
      <c r="B20" t="s">
        <v>76</v>
      </c>
      <c r="C20" t="s">
        <v>78</v>
      </c>
      <c r="D20">
        <v>2019</v>
      </c>
      <c r="E20" s="4">
        <v>22035510.989999998</v>
      </c>
      <c r="F20" s="4">
        <v>2964489.01</v>
      </c>
      <c r="G20" s="4">
        <v>25000000</v>
      </c>
      <c r="H20" s="8">
        <v>0.88</v>
      </c>
      <c r="I20" s="4">
        <v>170.18</v>
      </c>
      <c r="J20" s="4">
        <v>33.979999999999997</v>
      </c>
      <c r="L20" s="3"/>
    </row>
    <row r="21" spans="2:12" x14ac:dyDescent="0.2">
      <c r="B21" t="s">
        <v>79</v>
      </c>
      <c r="C21" t="s">
        <v>80</v>
      </c>
      <c r="D21">
        <v>2018</v>
      </c>
      <c r="E21" s="4">
        <v>11390675.689999999</v>
      </c>
      <c r="F21" s="4">
        <v>0</v>
      </c>
      <c r="G21" s="4">
        <v>11390675.689999999</v>
      </c>
      <c r="H21" s="8">
        <v>0.98</v>
      </c>
      <c r="I21" s="4">
        <v>230.45</v>
      </c>
      <c r="J21" s="4">
        <v>63.84</v>
      </c>
      <c r="L21" s="3"/>
    </row>
    <row r="22" spans="2:12" x14ac:dyDescent="0.2">
      <c r="B22" t="s">
        <v>81</v>
      </c>
      <c r="C22" t="s">
        <v>82</v>
      </c>
      <c r="D22">
        <v>2018</v>
      </c>
      <c r="E22" s="4">
        <v>1750000</v>
      </c>
      <c r="F22" s="4">
        <v>0</v>
      </c>
      <c r="G22" s="4">
        <v>1750000</v>
      </c>
      <c r="H22" s="8">
        <v>0.5</v>
      </c>
      <c r="I22" s="4">
        <v>62.02</v>
      </c>
      <c r="J22" s="4">
        <v>23.57</v>
      </c>
      <c r="L22" s="3"/>
    </row>
    <row r="23" spans="2:12" x14ac:dyDescent="0.2">
      <c r="B23" t="s">
        <v>83</v>
      </c>
      <c r="C23" t="s">
        <v>84</v>
      </c>
      <c r="D23">
        <v>2016</v>
      </c>
      <c r="E23" s="4">
        <v>9600000</v>
      </c>
      <c r="F23" s="4">
        <v>0</v>
      </c>
      <c r="G23" s="4">
        <v>9600000</v>
      </c>
      <c r="H23" s="8">
        <v>0.8</v>
      </c>
      <c r="I23" s="4">
        <v>221.88</v>
      </c>
      <c r="J23" s="4">
        <v>55.32</v>
      </c>
      <c r="L23" s="3"/>
    </row>
    <row r="24" spans="2:12" x14ac:dyDescent="0.2">
      <c r="B24" t="s">
        <v>85</v>
      </c>
      <c r="C24" t="s">
        <v>86</v>
      </c>
      <c r="D24">
        <v>2019</v>
      </c>
      <c r="E24" s="4">
        <v>4200000</v>
      </c>
      <c r="F24" s="4">
        <v>0</v>
      </c>
      <c r="G24" s="4">
        <v>4200000</v>
      </c>
      <c r="H24" s="8">
        <v>1</v>
      </c>
      <c r="I24" s="4">
        <v>19.82</v>
      </c>
      <c r="J24" s="4">
        <v>4.08</v>
      </c>
      <c r="L24" s="3"/>
    </row>
    <row r="25" spans="2:12" x14ac:dyDescent="0.2">
      <c r="B25" t="s">
        <v>87</v>
      </c>
      <c r="C25" t="s">
        <v>88</v>
      </c>
      <c r="D25">
        <v>2017</v>
      </c>
      <c r="E25" s="4">
        <v>14598785.52</v>
      </c>
      <c r="F25" s="4">
        <v>0</v>
      </c>
      <c r="G25" s="4">
        <v>14598785.52</v>
      </c>
      <c r="H25" s="8">
        <v>0.94</v>
      </c>
      <c r="I25" s="4">
        <v>478.08</v>
      </c>
      <c r="J25" s="4">
        <v>193.27</v>
      </c>
      <c r="L25" s="3"/>
    </row>
    <row r="26" spans="2:12" x14ac:dyDescent="0.2">
      <c r="B26" t="s">
        <v>89</v>
      </c>
      <c r="C26" t="s">
        <v>90</v>
      </c>
      <c r="D26">
        <v>2019</v>
      </c>
      <c r="E26" s="4">
        <v>11297784.75</v>
      </c>
      <c r="F26" s="4">
        <v>0</v>
      </c>
      <c r="G26" s="4">
        <v>11297784.75</v>
      </c>
      <c r="H26" s="8">
        <v>0.99</v>
      </c>
      <c r="I26" s="4">
        <v>253.35</v>
      </c>
      <c r="J26" s="4">
        <v>84.47</v>
      </c>
      <c r="L26" s="3"/>
    </row>
    <row r="27" spans="2:12" x14ac:dyDescent="0.2">
      <c r="B27" t="s">
        <v>91</v>
      </c>
      <c r="C27" t="s">
        <v>92</v>
      </c>
      <c r="D27">
        <v>2019</v>
      </c>
      <c r="E27" s="4">
        <v>4871795</v>
      </c>
      <c r="F27" s="4">
        <v>0</v>
      </c>
      <c r="G27" s="4">
        <v>4871795</v>
      </c>
      <c r="H27" s="8">
        <v>0.97</v>
      </c>
      <c r="I27" s="4">
        <v>182.31</v>
      </c>
      <c r="J27" s="4">
        <v>29.73</v>
      </c>
      <c r="L27" s="3"/>
    </row>
    <row r="28" spans="2:12" x14ac:dyDescent="0.2">
      <c r="B28" t="s">
        <v>93</v>
      </c>
      <c r="C28" t="s">
        <v>94</v>
      </c>
      <c r="D28">
        <v>2020</v>
      </c>
      <c r="E28" s="4">
        <v>3500000</v>
      </c>
      <c r="F28" s="4">
        <v>3500000</v>
      </c>
      <c r="G28" s="4">
        <v>7000000</v>
      </c>
      <c r="H28" s="8">
        <v>0.5</v>
      </c>
      <c r="I28" s="4">
        <v>33.729999999999997</v>
      </c>
      <c r="J28" s="4">
        <v>10.63</v>
      </c>
      <c r="L28" s="3"/>
    </row>
    <row r="29" spans="2:12" x14ac:dyDescent="0.2">
      <c r="B29" t="s">
        <v>95</v>
      </c>
      <c r="C29" t="s">
        <v>96</v>
      </c>
      <c r="D29">
        <v>2020</v>
      </c>
      <c r="E29" s="4">
        <v>1702930.39</v>
      </c>
      <c r="F29" s="4">
        <v>7297069.6100000003</v>
      </c>
      <c r="G29" s="4">
        <v>9000000</v>
      </c>
      <c r="H29" s="8">
        <v>0.19</v>
      </c>
      <c r="I29" s="4">
        <v>16.73</v>
      </c>
      <c r="J29" s="4">
        <v>2.88</v>
      </c>
      <c r="L29" s="3"/>
    </row>
    <row r="30" spans="2:12" x14ac:dyDescent="0.2">
      <c r="B30" t="s">
        <v>97</v>
      </c>
      <c r="C30" t="s">
        <v>98</v>
      </c>
      <c r="D30">
        <v>2020</v>
      </c>
      <c r="E30" s="4">
        <v>3011125</v>
      </c>
      <c r="F30" s="4">
        <v>27100125</v>
      </c>
      <c r="G30" s="4">
        <v>30111250</v>
      </c>
      <c r="H30" s="8">
        <v>0.1</v>
      </c>
      <c r="I30" s="4">
        <v>9.82</v>
      </c>
      <c r="J30" s="4">
        <v>2.11</v>
      </c>
      <c r="L30" s="3"/>
    </row>
    <row r="31" spans="2:12" x14ac:dyDescent="0.2">
      <c r="B31" t="s">
        <v>97</v>
      </c>
      <c r="C31" t="s">
        <v>99</v>
      </c>
      <c r="D31">
        <v>2020</v>
      </c>
      <c r="E31" s="4">
        <v>2000000</v>
      </c>
      <c r="F31" s="4">
        <v>16547000</v>
      </c>
      <c r="G31" s="4">
        <v>18547000</v>
      </c>
      <c r="H31" s="8">
        <v>0.11</v>
      </c>
      <c r="I31" s="4">
        <v>16.28</v>
      </c>
      <c r="J31" s="4">
        <v>3.86</v>
      </c>
      <c r="L31" s="3"/>
    </row>
    <row r="32" spans="2:12" x14ac:dyDescent="0.2">
      <c r="B32" t="s">
        <v>97</v>
      </c>
      <c r="C32" t="s">
        <v>100</v>
      </c>
      <c r="D32">
        <v>2019</v>
      </c>
      <c r="E32" s="4">
        <v>8900000</v>
      </c>
      <c r="F32" s="4">
        <v>6304970</v>
      </c>
      <c r="G32" s="4">
        <v>15204970</v>
      </c>
      <c r="H32" s="8">
        <v>0.59</v>
      </c>
      <c r="I32" s="4">
        <v>18.309999999999999</v>
      </c>
      <c r="J32" s="4">
        <v>4.04</v>
      </c>
      <c r="L32" s="3"/>
    </row>
    <row r="33" spans="2:12" x14ac:dyDescent="0.2">
      <c r="B33" t="s">
        <v>97</v>
      </c>
      <c r="C33" t="s">
        <v>101</v>
      </c>
      <c r="D33">
        <v>2019</v>
      </c>
      <c r="E33" s="4">
        <v>8312660</v>
      </c>
      <c r="F33" s="4">
        <v>12468990</v>
      </c>
      <c r="G33" s="4">
        <v>20781650</v>
      </c>
      <c r="H33" s="8">
        <v>0.4</v>
      </c>
      <c r="I33" s="4">
        <v>50.84</v>
      </c>
      <c r="J33" s="4">
        <v>11.92</v>
      </c>
      <c r="L33" s="3"/>
    </row>
    <row r="34" spans="2:12" x14ac:dyDescent="0.2">
      <c r="B34" t="s">
        <v>97</v>
      </c>
      <c r="C34" t="s">
        <v>102</v>
      </c>
      <c r="D34">
        <v>2019</v>
      </c>
      <c r="E34" s="4">
        <v>6934400</v>
      </c>
      <c r="F34" s="4">
        <v>10401585</v>
      </c>
      <c r="G34" s="4">
        <v>17335985</v>
      </c>
      <c r="H34" s="8">
        <v>0.4</v>
      </c>
      <c r="I34" s="4">
        <v>41.23</v>
      </c>
      <c r="J34" s="4">
        <v>9.6300000000000008</v>
      </c>
      <c r="L34" s="3"/>
    </row>
    <row r="35" spans="2:12" x14ac:dyDescent="0.2">
      <c r="B35" t="s">
        <v>97</v>
      </c>
      <c r="C35" t="s">
        <v>103</v>
      </c>
      <c r="D35">
        <v>2017</v>
      </c>
      <c r="E35" s="4">
        <v>16304151</v>
      </c>
      <c r="F35" s="4">
        <v>0</v>
      </c>
      <c r="G35" s="4">
        <v>16304151</v>
      </c>
      <c r="H35" s="8">
        <v>0.99</v>
      </c>
      <c r="I35" s="4">
        <v>256.66000000000003</v>
      </c>
      <c r="J35" s="4">
        <v>64.06</v>
      </c>
      <c r="L35" s="3"/>
    </row>
    <row r="36" spans="2:12" x14ac:dyDescent="0.2">
      <c r="B36" t="s">
        <v>104</v>
      </c>
      <c r="C36" t="s">
        <v>105</v>
      </c>
      <c r="D36">
        <v>2020</v>
      </c>
      <c r="E36" s="4">
        <v>2943096</v>
      </c>
      <c r="F36" s="4">
        <v>26487863</v>
      </c>
      <c r="G36" s="4">
        <v>29430959</v>
      </c>
      <c r="H36" s="8">
        <v>0.1</v>
      </c>
      <c r="I36" s="4">
        <v>7.6</v>
      </c>
      <c r="J36" s="4">
        <v>1.64</v>
      </c>
      <c r="L36" s="3"/>
    </row>
    <row r="37" spans="2:12" x14ac:dyDescent="0.2">
      <c r="B37" t="s">
        <v>104</v>
      </c>
      <c r="C37" t="s">
        <v>106</v>
      </c>
      <c r="D37">
        <v>2020</v>
      </c>
      <c r="E37" s="4">
        <v>2661366</v>
      </c>
      <c r="F37" s="4">
        <v>23952289</v>
      </c>
      <c r="G37" s="4">
        <v>26613655</v>
      </c>
      <c r="H37" s="8">
        <v>0.1</v>
      </c>
      <c r="I37" s="4">
        <v>17.18</v>
      </c>
      <c r="J37" s="4">
        <v>4.01</v>
      </c>
      <c r="L37" s="3"/>
    </row>
    <row r="38" spans="2:12" x14ac:dyDescent="0.2">
      <c r="B38" t="s">
        <v>104</v>
      </c>
      <c r="C38" t="s">
        <v>107</v>
      </c>
      <c r="D38">
        <v>2019</v>
      </c>
      <c r="E38" s="4">
        <v>15273150</v>
      </c>
      <c r="F38" s="4">
        <v>10184000</v>
      </c>
      <c r="G38" s="4">
        <v>25457150</v>
      </c>
      <c r="H38" s="8">
        <v>0.6</v>
      </c>
      <c r="I38" s="4">
        <v>58.41</v>
      </c>
      <c r="J38" s="4">
        <v>12.76</v>
      </c>
      <c r="L38" s="3"/>
    </row>
    <row r="39" spans="2:12" x14ac:dyDescent="0.2">
      <c r="B39" t="s">
        <v>104</v>
      </c>
      <c r="C39" t="s">
        <v>108</v>
      </c>
      <c r="D39">
        <v>2019</v>
      </c>
      <c r="E39" s="4">
        <v>7342000</v>
      </c>
      <c r="F39" s="4">
        <v>820000</v>
      </c>
      <c r="G39" s="4">
        <v>8162000</v>
      </c>
      <c r="H39" s="8">
        <v>0.9</v>
      </c>
      <c r="I39" s="4">
        <v>14.04</v>
      </c>
      <c r="J39" s="4">
        <v>2.83</v>
      </c>
      <c r="L39" s="3"/>
    </row>
    <row r="40" spans="2:12" x14ac:dyDescent="0.2">
      <c r="B40" t="s">
        <v>104</v>
      </c>
      <c r="C40" t="s">
        <v>109</v>
      </c>
      <c r="D40">
        <v>2019</v>
      </c>
      <c r="E40" s="4">
        <v>9806750</v>
      </c>
      <c r="F40" s="4">
        <v>6538000</v>
      </c>
      <c r="G40" s="4">
        <v>16344750</v>
      </c>
      <c r="H40" s="8">
        <v>0.6</v>
      </c>
      <c r="I40" s="4">
        <v>35.299999999999997</v>
      </c>
      <c r="J40" s="4">
        <v>7.7</v>
      </c>
      <c r="L40" s="3"/>
    </row>
    <row r="41" spans="2:12" x14ac:dyDescent="0.2">
      <c r="B41" t="s">
        <v>104</v>
      </c>
      <c r="C41" t="s">
        <v>110</v>
      </c>
      <c r="D41">
        <v>2019</v>
      </c>
      <c r="E41" s="4">
        <v>5454000</v>
      </c>
      <c r="F41" s="4">
        <v>610000</v>
      </c>
      <c r="G41" s="4">
        <v>6064000</v>
      </c>
      <c r="H41" s="8">
        <v>0.9</v>
      </c>
      <c r="I41" s="4">
        <v>21.08</v>
      </c>
      <c r="J41" s="4">
        <v>4.45</v>
      </c>
      <c r="L41" s="3"/>
    </row>
    <row r="42" spans="2:12" x14ac:dyDescent="0.2">
      <c r="B42" t="s">
        <v>104</v>
      </c>
      <c r="C42" t="s">
        <v>111</v>
      </c>
      <c r="D42">
        <v>2019</v>
      </c>
      <c r="E42" s="4">
        <v>7041700</v>
      </c>
      <c r="F42" s="4">
        <v>16429000</v>
      </c>
      <c r="G42" s="4">
        <v>23470700</v>
      </c>
      <c r="H42" s="8">
        <v>0.3</v>
      </c>
      <c r="I42" s="4">
        <v>41.29</v>
      </c>
      <c r="J42" s="4">
        <v>10.029999999999999</v>
      </c>
      <c r="L42" s="3"/>
    </row>
    <row r="43" spans="2:12" x14ac:dyDescent="0.2">
      <c r="B43" t="s">
        <v>104</v>
      </c>
      <c r="C43" t="s">
        <v>112</v>
      </c>
      <c r="D43">
        <v>2019</v>
      </c>
      <c r="E43" s="4">
        <v>9271050</v>
      </c>
      <c r="F43" s="4">
        <v>0</v>
      </c>
      <c r="G43" s="4">
        <v>9271050</v>
      </c>
      <c r="H43" s="8">
        <v>1</v>
      </c>
      <c r="I43" s="4">
        <v>46.77</v>
      </c>
      <c r="J43" s="4">
        <v>10.29</v>
      </c>
      <c r="L43" s="3"/>
    </row>
    <row r="44" spans="2:12" x14ac:dyDescent="0.2">
      <c r="B44" t="s">
        <v>104</v>
      </c>
      <c r="C44" t="s">
        <v>113</v>
      </c>
      <c r="D44">
        <v>2019</v>
      </c>
      <c r="E44" s="4">
        <v>13680000</v>
      </c>
      <c r="F44" s="4">
        <v>9117150</v>
      </c>
      <c r="G44" s="4">
        <v>22797150</v>
      </c>
      <c r="H44" s="8">
        <v>0.6</v>
      </c>
      <c r="I44" s="4">
        <v>55.17</v>
      </c>
      <c r="J44" s="4">
        <v>12.17</v>
      </c>
      <c r="L44" s="3"/>
    </row>
    <row r="45" spans="2:12" x14ac:dyDescent="0.2">
      <c r="B45" t="s">
        <v>104</v>
      </c>
      <c r="C45" t="s">
        <v>114</v>
      </c>
      <c r="D45">
        <v>2019</v>
      </c>
      <c r="E45" s="4">
        <v>10313000</v>
      </c>
      <c r="F45" s="4">
        <v>2550800</v>
      </c>
      <c r="G45" s="4">
        <v>12863800</v>
      </c>
      <c r="H45" s="8">
        <v>0.8</v>
      </c>
      <c r="I45" s="4">
        <v>60.76</v>
      </c>
      <c r="J45" s="4">
        <v>13.5</v>
      </c>
      <c r="L45" s="3"/>
    </row>
    <row r="46" spans="2:12" x14ac:dyDescent="0.2">
      <c r="B46" t="s">
        <v>104</v>
      </c>
      <c r="C46" t="s">
        <v>115</v>
      </c>
      <c r="D46">
        <v>2017</v>
      </c>
      <c r="E46" s="4">
        <v>9529693</v>
      </c>
      <c r="F46" s="4">
        <v>0</v>
      </c>
      <c r="G46" s="4">
        <v>9529693</v>
      </c>
      <c r="H46" s="8">
        <v>0.99</v>
      </c>
      <c r="I46" s="4">
        <v>143.16999999999999</v>
      </c>
      <c r="J46" s="4">
        <v>35.799999999999997</v>
      </c>
      <c r="L46" s="3"/>
    </row>
    <row r="47" spans="2:12" x14ac:dyDescent="0.2">
      <c r="B47" t="s">
        <v>104</v>
      </c>
      <c r="C47" t="s">
        <v>116</v>
      </c>
      <c r="D47">
        <v>2017</v>
      </c>
      <c r="E47" s="4">
        <v>14094751</v>
      </c>
      <c r="F47" s="4">
        <v>0</v>
      </c>
      <c r="G47" s="4">
        <v>14094751</v>
      </c>
      <c r="H47" s="8">
        <v>0.99</v>
      </c>
      <c r="I47" s="4">
        <v>220.67</v>
      </c>
      <c r="J47" s="4">
        <v>54.45</v>
      </c>
      <c r="L47" s="3"/>
    </row>
    <row r="48" spans="2:12" x14ac:dyDescent="0.2">
      <c r="B48" t="s">
        <v>117</v>
      </c>
      <c r="C48" t="s">
        <v>118</v>
      </c>
      <c r="D48">
        <v>2020</v>
      </c>
      <c r="E48" s="4">
        <v>0</v>
      </c>
      <c r="F48" s="4">
        <v>19486400</v>
      </c>
      <c r="G48" s="4">
        <v>19486400</v>
      </c>
      <c r="H48" s="8">
        <v>0</v>
      </c>
      <c r="I48" s="4">
        <v>0</v>
      </c>
      <c r="J48" s="4">
        <v>0</v>
      </c>
      <c r="L48" s="3"/>
    </row>
    <row r="49" spans="2:12" x14ac:dyDescent="0.2">
      <c r="B49" t="s">
        <v>117</v>
      </c>
      <c r="C49" t="s">
        <v>119</v>
      </c>
      <c r="D49">
        <v>2020</v>
      </c>
      <c r="E49" s="4">
        <v>0</v>
      </c>
      <c r="F49" s="4">
        <v>7162400</v>
      </c>
      <c r="G49" s="4">
        <v>7162400</v>
      </c>
      <c r="H49" s="8">
        <v>0</v>
      </c>
      <c r="I49" s="4">
        <v>0</v>
      </c>
      <c r="J49" s="4">
        <v>0</v>
      </c>
      <c r="L49" s="3"/>
    </row>
    <row r="50" spans="2:12" x14ac:dyDescent="0.2">
      <c r="B50" t="s">
        <v>120</v>
      </c>
      <c r="C50" t="s">
        <v>121</v>
      </c>
      <c r="D50">
        <v>2016</v>
      </c>
      <c r="E50" s="4">
        <v>15663261.65</v>
      </c>
      <c r="F50" s="4">
        <v>0</v>
      </c>
      <c r="G50" s="4">
        <v>15663261.65</v>
      </c>
      <c r="H50" s="8">
        <v>0.47</v>
      </c>
      <c r="I50" s="4">
        <v>430.43</v>
      </c>
      <c r="J50" s="4">
        <v>109.5</v>
      </c>
      <c r="L50" s="3"/>
    </row>
    <row r="51" spans="2:12" x14ac:dyDescent="0.2">
      <c r="B51" t="s">
        <v>120</v>
      </c>
      <c r="C51" t="s">
        <v>122</v>
      </c>
      <c r="D51">
        <v>2016</v>
      </c>
      <c r="E51" s="4">
        <v>14819848.359999999</v>
      </c>
      <c r="F51" s="4">
        <v>0</v>
      </c>
      <c r="G51" s="4">
        <v>14819848.359999999</v>
      </c>
      <c r="H51" s="8">
        <v>0.45</v>
      </c>
      <c r="I51" s="4">
        <v>407.25</v>
      </c>
      <c r="J51" s="4">
        <v>103.6</v>
      </c>
      <c r="L51" s="3"/>
    </row>
    <row r="52" spans="2:12" x14ac:dyDescent="0.2">
      <c r="B52" t="s">
        <v>123</v>
      </c>
      <c r="C52" t="s">
        <v>124</v>
      </c>
      <c r="D52">
        <v>2017</v>
      </c>
      <c r="E52" s="4">
        <v>5366669</v>
      </c>
      <c r="F52" s="4">
        <v>0</v>
      </c>
      <c r="G52" s="4">
        <v>5366669</v>
      </c>
      <c r="H52" s="8">
        <v>0.77</v>
      </c>
      <c r="I52" s="4">
        <v>186.3</v>
      </c>
      <c r="J52" s="4">
        <v>44.75</v>
      </c>
      <c r="L52" s="3"/>
    </row>
    <row r="53" spans="2:12" x14ac:dyDescent="0.2">
      <c r="B53" t="s">
        <v>125</v>
      </c>
      <c r="C53" t="s">
        <v>126</v>
      </c>
      <c r="D53">
        <v>2020</v>
      </c>
      <c r="E53" s="4">
        <v>6997132.7800000003</v>
      </c>
      <c r="F53" s="4">
        <v>20002867.219999999</v>
      </c>
      <c r="G53" s="4">
        <v>27000000</v>
      </c>
      <c r="H53" s="8">
        <v>0.26</v>
      </c>
      <c r="I53" s="4">
        <v>53.39</v>
      </c>
      <c r="J53" s="4">
        <v>12.4</v>
      </c>
      <c r="L53" s="3"/>
    </row>
    <row r="54" spans="2:12" x14ac:dyDescent="0.2">
      <c r="B54" t="s">
        <v>127</v>
      </c>
      <c r="C54" t="s">
        <v>128</v>
      </c>
      <c r="D54">
        <v>2016</v>
      </c>
      <c r="E54" s="4">
        <v>6068563.9400000004</v>
      </c>
      <c r="F54" s="4">
        <v>0</v>
      </c>
      <c r="G54" s="4">
        <v>6068563.9400000004</v>
      </c>
      <c r="H54" s="8">
        <v>0.94</v>
      </c>
      <c r="I54" s="4">
        <v>132.88</v>
      </c>
      <c r="J54" s="4">
        <v>50.5</v>
      </c>
      <c r="L54" s="3"/>
    </row>
    <row r="55" spans="2:12" x14ac:dyDescent="0.2">
      <c r="B55" t="s">
        <v>127</v>
      </c>
      <c r="C55" t="s">
        <v>129</v>
      </c>
      <c r="D55">
        <v>2019</v>
      </c>
      <c r="E55" s="4">
        <v>5082500</v>
      </c>
      <c r="F55" s="4">
        <v>0</v>
      </c>
      <c r="G55" s="4">
        <v>5082500</v>
      </c>
      <c r="H55" s="8">
        <v>0.95</v>
      </c>
      <c r="I55" s="4">
        <v>59.68</v>
      </c>
      <c r="J55" s="4">
        <v>18.8</v>
      </c>
      <c r="L55" s="3"/>
    </row>
    <row r="56" spans="2:12" x14ac:dyDescent="0.2">
      <c r="B56" t="s">
        <v>130</v>
      </c>
      <c r="C56" t="s">
        <v>131</v>
      </c>
      <c r="D56">
        <v>2020</v>
      </c>
      <c r="E56" s="4">
        <v>2619530</v>
      </c>
      <c r="F56" s="4">
        <v>0</v>
      </c>
      <c r="G56" s="4">
        <v>2619530</v>
      </c>
      <c r="H56" s="8">
        <v>1</v>
      </c>
      <c r="I56" s="4">
        <v>328.06</v>
      </c>
      <c r="J56" s="4">
        <v>155.72999999999999</v>
      </c>
      <c r="L56" s="3"/>
    </row>
    <row r="57" spans="2:12" x14ac:dyDescent="0.2">
      <c r="B57" t="s">
        <v>130</v>
      </c>
      <c r="C57" t="s">
        <v>132</v>
      </c>
      <c r="D57">
        <v>2020</v>
      </c>
      <c r="E57" s="4">
        <v>0</v>
      </c>
      <c r="F57" s="4">
        <v>2929551</v>
      </c>
      <c r="G57" s="4">
        <v>2929551</v>
      </c>
      <c r="H57" s="8">
        <v>0</v>
      </c>
      <c r="I57" s="4">
        <v>0</v>
      </c>
      <c r="J57" s="4">
        <v>0</v>
      </c>
      <c r="L57" s="3"/>
    </row>
    <row r="58" spans="2:12" x14ac:dyDescent="0.2">
      <c r="B58" t="s">
        <v>133</v>
      </c>
      <c r="C58" t="s">
        <v>134</v>
      </c>
      <c r="D58">
        <v>2020</v>
      </c>
      <c r="E58" s="4">
        <v>3400000</v>
      </c>
      <c r="F58" s="4">
        <v>5167466</v>
      </c>
      <c r="G58" s="4">
        <v>8567466</v>
      </c>
      <c r="H58" s="8">
        <v>0.4</v>
      </c>
      <c r="I58" s="4">
        <v>182.07</v>
      </c>
      <c r="J58" s="4">
        <v>27.73</v>
      </c>
      <c r="L58" s="3"/>
    </row>
    <row r="59" spans="2:12" x14ac:dyDescent="0.2">
      <c r="B59" t="s">
        <v>133</v>
      </c>
      <c r="C59" t="s">
        <v>135</v>
      </c>
      <c r="D59">
        <v>2018</v>
      </c>
      <c r="E59" s="4">
        <v>7864600</v>
      </c>
      <c r="F59" s="4">
        <v>0</v>
      </c>
      <c r="G59" s="4">
        <v>7864600</v>
      </c>
      <c r="H59" s="8">
        <v>1</v>
      </c>
      <c r="I59" s="4">
        <v>188.98</v>
      </c>
      <c r="J59" s="4">
        <v>41.42</v>
      </c>
      <c r="L59" s="3"/>
    </row>
    <row r="60" spans="2:12" x14ac:dyDescent="0.2">
      <c r="B60" t="s">
        <v>133</v>
      </c>
      <c r="C60" t="s">
        <v>136</v>
      </c>
      <c r="D60">
        <v>2019</v>
      </c>
      <c r="E60" s="4">
        <v>7715100</v>
      </c>
      <c r="F60" s="4">
        <v>0</v>
      </c>
      <c r="G60" s="4">
        <v>7715100</v>
      </c>
      <c r="H60" s="8">
        <v>1</v>
      </c>
      <c r="I60" s="4">
        <v>445.69</v>
      </c>
      <c r="J60" s="4">
        <v>74.709999999999994</v>
      </c>
      <c r="L60" s="3"/>
    </row>
    <row r="61" spans="2:12" x14ac:dyDescent="0.2">
      <c r="B61" t="s">
        <v>137</v>
      </c>
      <c r="C61" t="s">
        <v>138</v>
      </c>
      <c r="D61">
        <v>2019</v>
      </c>
      <c r="E61" s="4">
        <v>3050000</v>
      </c>
      <c r="F61" s="4">
        <v>5686553</v>
      </c>
      <c r="G61" s="4">
        <v>8736553</v>
      </c>
      <c r="H61" s="8">
        <v>0.35</v>
      </c>
      <c r="I61" s="4">
        <v>47.58</v>
      </c>
      <c r="J61" s="4">
        <v>10.06</v>
      </c>
      <c r="L61" s="3"/>
    </row>
    <row r="62" spans="2:12" x14ac:dyDescent="0.2">
      <c r="B62" t="s">
        <v>139</v>
      </c>
      <c r="C62" t="s">
        <v>140</v>
      </c>
      <c r="D62">
        <v>2016</v>
      </c>
      <c r="E62" s="4">
        <v>11282240</v>
      </c>
      <c r="F62" s="4">
        <v>0</v>
      </c>
      <c r="G62" s="4">
        <v>11282240</v>
      </c>
      <c r="H62" s="8">
        <v>0.42</v>
      </c>
      <c r="I62" s="4">
        <v>346.12</v>
      </c>
      <c r="J62" s="4">
        <v>115.53</v>
      </c>
      <c r="L62" s="3"/>
    </row>
    <row r="63" spans="2:12" x14ac:dyDescent="0.2">
      <c r="B63" t="s">
        <v>139</v>
      </c>
      <c r="C63" t="s">
        <v>141</v>
      </c>
      <c r="D63">
        <v>2016</v>
      </c>
      <c r="E63" s="4">
        <v>12109331</v>
      </c>
      <c r="F63" s="4">
        <v>0</v>
      </c>
      <c r="G63" s="4">
        <v>12109331</v>
      </c>
      <c r="H63" s="8">
        <v>0.46</v>
      </c>
      <c r="I63" s="4">
        <v>371.5</v>
      </c>
      <c r="J63" s="4">
        <v>124</v>
      </c>
      <c r="L63" s="3"/>
    </row>
    <row r="64" spans="2:12" x14ac:dyDescent="0.2">
      <c r="B64" t="s">
        <v>142</v>
      </c>
      <c r="C64" t="s">
        <v>143</v>
      </c>
      <c r="D64">
        <v>2020</v>
      </c>
      <c r="E64" s="4">
        <v>7325000</v>
      </c>
      <c r="F64" s="4">
        <v>3651400</v>
      </c>
      <c r="G64" s="4">
        <v>10976400</v>
      </c>
      <c r="H64" s="8">
        <v>0.67</v>
      </c>
      <c r="I64" s="4">
        <v>38.54</v>
      </c>
      <c r="J64" s="4">
        <v>8.23</v>
      </c>
      <c r="L64" s="3"/>
    </row>
    <row r="65" spans="2:12" x14ac:dyDescent="0.2">
      <c r="B65" t="s">
        <v>144</v>
      </c>
      <c r="C65" t="s">
        <v>145</v>
      </c>
      <c r="D65">
        <v>2020</v>
      </c>
      <c r="E65" s="4">
        <v>4640000</v>
      </c>
      <c r="F65" s="4">
        <v>1551150</v>
      </c>
      <c r="G65" s="4">
        <v>6191150</v>
      </c>
      <c r="H65" s="8">
        <v>0.75</v>
      </c>
      <c r="I65" s="4">
        <v>30.48</v>
      </c>
      <c r="J65" s="4">
        <v>6.51</v>
      </c>
      <c r="L65" s="3"/>
    </row>
    <row r="66" spans="2:12" x14ac:dyDescent="0.2">
      <c r="B66" t="s">
        <v>146</v>
      </c>
      <c r="C66" t="s">
        <v>147</v>
      </c>
      <c r="D66">
        <v>2017</v>
      </c>
      <c r="E66" s="4">
        <v>20000000</v>
      </c>
      <c r="F66" s="4">
        <v>0</v>
      </c>
      <c r="G66" s="4">
        <v>20000000</v>
      </c>
      <c r="H66" s="8">
        <v>1</v>
      </c>
      <c r="I66" s="4">
        <v>743.44</v>
      </c>
      <c r="J66" s="4">
        <v>163.16</v>
      </c>
      <c r="L66" s="3"/>
    </row>
    <row r="67" spans="2:12" x14ac:dyDescent="0.2">
      <c r="B67" t="s">
        <v>148</v>
      </c>
      <c r="C67" t="s">
        <v>149</v>
      </c>
      <c r="D67">
        <v>2017</v>
      </c>
      <c r="E67" s="4">
        <v>9609305</v>
      </c>
      <c r="F67" s="4">
        <v>0</v>
      </c>
      <c r="G67" s="4">
        <v>9609305</v>
      </c>
      <c r="H67" s="8">
        <v>0.99</v>
      </c>
      <c r="I67" s="4">
        <v>109.77</v>
      </c>
      <c r="J67" s="4">
        <v>26.23</v>
      </c>
      <c r="L67" s="3"/>
    </row>
    <row r="68" spans="2:12" x14ac:dyDescent="0.2">
      <c r="B68" t="s">
        <v>150</v>
      </c>
      <c r="C68" t="s">
        <v>151</v>
      </c>
      <c r="D68">
        <v>2020</v>
      </c>
      <c r="E68" s="4">
        <v>0</v>
      </c>
      <c r="F68" s="4">
        <v>15481955</v>
      </c>
      <c r="G68" s="4">
        <v>15481955</v>
      </c>
      <c r="H68" s="8">
        <v>0</v>
      </c>
      <c r="I68" s="4">
        <v>0</v>
      </c>
      <c r="J68" s="4">
        <v>0</v>
      </c>
      <c r="L68" s="3"/>
    </row>
    <row r="69" spans="2:12" x14ac:dyDescent="0.2">
      <c r="B69" t="s">
        <v>152</v>
      </c>
      <c r="C69" t="s">
        <v>153</v>
      </c>
      <c r="D69">
        <v>2016</v>
      </c>
      <c r="E69" s="4">
        <v>3788688</v>
      </c>
      <c r="F69" s="4">
        <v>0</v>
      </c>
      <c r="G69" s="4">
        <v>3788688</v>
      </c>
      <c r="H69" s="8">
        <v>0.47</v>
      </c>
      <c r="I69" s="4">
        <v>288.93</v>
      </c>
      <c r="J69" s="4">
        <v>85.22</v>
      </c>
      <c r="L69" s="3"/>
    </row>
    <row r="70" spans="2:12" x14ac:dyDescent="0.2">
      <c r="B70" t="s">
        <v>154</v>
      </c>
      <c r="C70" t="s">
        <v>155</v>
      </c>
      <c r="D70">
        <v>2019</v>
      </c>
      <c r="E70" s="4">
        <v>3350000</v>
      </c>
      <c r="F70" s="4">
        <v>2194000</v>
      </c>
      <c r="G70" s="4">
        <v>5544000</v>
      </c>
      <c r="H70" s="8">
        <v>0.6</v>
      </c>
      <c r="I70" s="4">
        <v>24.77</v>
      </c>
      <c r="J70" s="4">
        <v>5.38</v>
      </c>
      <c r="L70" s="3"/>
    </row>
    <row r="71" spans="2:12" x14ac:dyDescent="0.2">
      <c r="B71" t="s">
        <v>154</v>
      </c>
      <c r="C71" t="s">
        <v>156</v>
      </c>
      <c r="D71">
        <v>2019</v>
      </c>
      <c r="E71" s="4">
        <v>4600000</v>
      </c>
      <c r="F71" s="4">
        <v>2555000</v>
      </c>
      <c r="G71" s="4">
        <v>7155000</v>
      </c>
      <c r="H71" s="8">
        <v>0.64</v>
      </c>
      <c r="I71" s="4">
        <v>62.84</v>
      </c>
      <c r="J71" s="4">
        <v>13.41</v>
      </c>
      <c r="L71" s="3"/>
    </row>
    <row r="72" spans="2:12" x14ac:dyDescent="0.2">
      <c r="B72" t="s">
        <v>154</v>
      </c>
      <c r="C72" t="s">
        <v>157</v>
      </c>
      <c r="D72">
        <v>2019</v>
      </c>
      <c r="E72" s="4">
        <v>0</v>
      </c>
      <c r="F72" s="4">
        <v>3944000</v>
      </c>
      <c r="G72" s="4">
        <v>3944000</v>
      </c>
      <c r="H72" s="8">
        <v>0</v>
      </c>
      <c r="I72" s="4">
        <v>0</v>
      </c>
      <c r="J72" s="4">
        <v>0</v>
      </c>
      <c r="L72" s="3"/>
    </row>
    <row r="73" spans="2:12" x14ac:dyDescent="0.2">
      <c r="B73" t="s">
        <v>158</v>
      </c>
      <c r="C73" t="s">
        <v>159</v>
      </c>
      <c r="D73">
        <v>2017</v>
      </c>
      <c r="E73" s="4">
        <v>8244662</v>
      </c>
      <c r="F73" s="4">
        <v>0</v>
      </c>
      <c r="G73" s="4">
        <v>8244662</v>
      </c>
      <c r="H73" s="8">
        <v>0.99</v>
      </c>
      <c r="I73" s="4">
        <v>92.01</v>
      </c>
      <c r="J73" s="4">
        <v>22.51</v>
      </c>
      <c r="L73" s="3"/>
    </row>
    <row r="74" spans="2:12" x14ac:dyDescent="0.2">
      <c r="B74" t="s">
        <v>158</v>
      </c>
      <c r="C74" t="s">
        <v>160</v>
      </c>
      <c r="D74">
        <v>2017</v>
      </c>
      <c r="E74" s="4">
        <v>3465872</v>
      </c>
      <c r="F74" s="4">
        <v>0</v>
      </c>
      <c r="G74" s="4">
        <v>3465872</v>
      </c>
      <c r="H74" s="8">
        <v>0.99</v>
      </c>
      <c r="I74" s="4">
        <v>52.89</v>
      </c>
      <c r="J74" s="4">
        <v>13.06</v>
      </c>
      <c r="L74" s="3"/>
    </row>
    <row r="75" spans="2:12" x14ac:dyDescent="0.2">
      <c r="B75" t="s">
        <v>158</v>
      </c>
      <c r="C75" t="s">
        <v>161</v>
      </c>
      <c r="D75">
        <v>2017</v>
      </c>
      <c r="E75" s="4">
        <v>5592412</v>
      </c>
      <c r="F75" s="4">
        <v>0</v>
      </c>
      <c r="G75" s="4">
        <v>5592412</v>
      </c>
      <c r="H75" s="8">
        <v>0.99</v>
      </c>
      <c r="I75" s="4">
        <v>83.84</v>
      </c>
      <c r="J75" s="4">
        <v>20.88</v>
      </c>
      <c r="L75" s="3"/>
    </row>
    <row r="76" spans="2:12" x14ac:dyDescent="0.2">
      <c r="B76" t="s">
        <v>158</v>
      </c>
      <c r="C76" t="s">
        <v>162</v>
      </c>
      <c r="D76">
        <v>2020</v>
      </c>
      <c r="E76" s="4">
        <v>2724000</v>
      </c>
      <c r="F76" s="4">
        <v>6354515</v>
      </c>
      <c r="G76" s="4">
        <v>9078515</v>
      </c>
      <c r="H76" s="8">
        <v>0.3</v>
      </c>
      <c r="I76" s="4">
        <v>20.46</v>
      </c>
      <c r="J76" s="4">
        <v>4.43</v>
      </c>
      <c r="L76" s="3"/>
    </row>
    <row r="77" spans="2:12" x14ac:dyDescent="0.2">
      <c r="B77" t="s">
        <v>158</v>
      </c>
      <c r="C77" t="s">
        <v>163</v>
      </c>
      <c r="D77">
        <v>2017</v>
      </c>
      <c r="E77" s="4">
        <v>3420216</v>
      </c>
      <c r="F77" s="4">
        <v>0</v>
      </c>
      <c r="G77" s="4">
        <v>3420216</v>
      </c>
      <c r="H77" s="8">
        <v>0.41</v>
      </c>
      <c r="I77" s="4">
        <v>25.54</v>
      </c>
      <c r="J77" s="4">
        <v>6.34</v>
      </c>
      <c r="L77" s="3"/>
    </row>
    <row r="78" spans="2:12" x14ac:dyDescent="0.2">
      <c r="B78" t="s">
        <v>158</v>
      </c>
      <c r="C78" t="s">
        <v>164</v>
      </c>
      <c r="D78">
        <v>2019</v>
      </c>
      <c r="E78" s="4">
        <v>11615152</v>
      </c>
      <c r="F78" s="4">
        <v>0</v>
      </c>
      <c r="G78" s="4">
        <v>11615152</v>
      </c>
      <c r="H78" s="8">
        <v>0.99</v>
      </c>
      <c r="I78" s="4">
        <v>52.24</v>
      </c>
      <c r="J78" s="4">
        <v>11.3</v>
      </c>
      <c r="L78" s="3"/>
    </row>
    <row r="79" spans="2:12" x14ac:dyDescent="0.2">
      <c r="B79" t="s">
        <v>158</v>
      </c>
      <c r="C79" t="s">
        <v>165</v>
      </c>
      <c r="D79">
        <v>2019</v>
      </c>
      <c r="E79" s="4">
        <v>12103619</v>
      </c>
      <c r="F79" s="4">
        <v>0</v>
      </c>
      <c r="G79" s="4">
        <v>12103619</v>
      </c>
      <c r="H79" s="8">
        <v>0.99</v>
      </c>
      <c r="I79" s="4">
        <v>128.13</v>
      </c>
      <c r="J79" s="4">
        <v>27.57</v>
      </c>
      <c r="L79" s="3"/>
    </row>
    <row r="80" spans="2:12" x14ac:dyDescent="0.2">
      <c r="B80" t="s">
        <v>166</v>
      </c>
      <c r="C80" t="s">
        <v>167</v>
      </c>
      <c r="D80">
        <v>2019</v>
      </c>
      <c r="E80" s="4">
        <v>4410000</v>
      </c>
      <c r="F80" s="4">
        <v>3196407</v>
      </c>
      <c r="G80" s="4">
        <v>7606407</v>
      </c>
      <c r="H80" s="8">
        <v>0.57999999999999996</v>
      </c>
      <c r="I80" s="4">
        <v>30.06</v>
      </c>
      <c r="J80" s="4">
        <v>6.69</v>
      </c>
      <c r="L80" s="3"/>
    </row>
    <row r="81" spans="2:12" x14ac:dyDescent="0.2">
      <c r="B81" t="s">
        <v>168</v>
      </c>
      <c r="C81" t="s">
        <v>169</v>
      </c>
      <c r="D81">
        <v>2020</v>
      </c>
      <c r="E81" s="4">
        <v>3900000</v>
      </c>
      <c r="F81" s="4">
        <v>0</v>
      </c>
      <c r="G81" s="4">
        <v>3900000</v>
      </c>
      <c r="H81" s="8">
        <v>0.98</v>
      </c>
      <c r="I81" s="4">
        <v>51.55</v>
      </c>
      <c r="J81" s="4">
        <v>8.34</v>
      </c>
      <c r="L81" s="3"/>
    </row>
    <row r="82" spans="2:12" x14ac:dyDescent="0.2">
      <c r="B82" t="s">
        <v>170</v>
      </c>
      <c r="C82" t="s">
        <v>171</v>
      </c>
      <c r="D82">
        <v>2020</v>
      </c>
      <c r="E82" s="4">
        <v>0</v>
      </c>
      <c r="F82" s="4">
        <v>4563000</v>
      </c>
      <c r="G82" s="4">
        <v>4563000</v>
      </c>
      <c r="H82" s="8">
        <v>0</v>
      </c>
      <c r="I82" s="4">
        <v>0</v>
      </c>
      <c r="J82" s="4">
        <v>0</v>
      </c>
      <c r="L82" s="3"/>
    </row>
    <row r="83" spans="2:12" x14ac:dyDescent="0.2">
      <c r="B83" t="s">
        <v>172</v>
      </c>
      <c r="C83" t="s">
        <v>173</v>
      </c>
      <c r="D83">
        <v>2017</v>
      </c>
      <c r="E83" s="4">
        <v>5000000</v>
      </c>
      <c r="F83" s="4">
        <v>0</v>
      </c>
      <c r="G83" s="4">
        <v>5000000</v>
      </c>
      <c r="H83" s="8">
        <v>1</v>
      </c>
      <c r="I83" s="4">
        <v>134.55000000000001</v>
      </c>
      <c r="J83" s="4">
        <v>22.23</v>
      </c>
      <c r="L83" s="3"/>
    </row>
    <row r="84" spans="2:12" x14ac:dyDescent="0.2">
      <c r="B84" t="s">
        <v>172</v>
      </c>
      <c r="C84" t="s">
        <v>174</v>
      </c>
      <c r="D84">
        <v>2017</v>
      </c>
      <c r="E84" s="4">
        <v>11969714.109999999</v>
      </c>
      <c r="F84" s="4">
        <v>0</v>
      </c>
      <c r="G84" s="4">
        <v>11969714.109999999</v>
      </c>
      <c r="H84" s="8">
        <v>0.95</v>
      </c>
      <c r="I84" s="4">
        <v>221.5</v>
      </c>
      <c r="J84" s="4">
        <v>47.94</v>
      </c>
      <c r="L84" s="3"/>
    </row>
    <row r="85" spans="2:12" x14ac:dyDescent="0.2">
      <c r="B85" t="s">
        <v>175</v>
      </c>
      <c r="C85" t="s">
        <v>176</v>
      </c>
      <c r="D85">
        <v>2017</v>
      </c>
      <c r="E85" s="4">
        <v>8226637.0999999996</v>
      </c>
      <c r="F85" s="4">
        <v>0</v>
      </c>
      <c r="G85" s="4">
        <v>8226637.0999999996</v>
      </c>
      <c r="H85" s="8">
        <v>0.96</v>
      </c>
      <c r="I85" s="4">
        <v>163.1</v>
      </c>
      <c r="J85" s="4">
        <v>36.369999999999997</v>
      </c>
      <c r="L85" s="3"/>
    </row>
    <row r="86" spans="2:12" x14ac:dyDescent="0.2">
      <c r="B86" t="s">
        <v>177</v>
      </c>
      <c r="C86" t="s">
        <v>178</v>
      </c>
      <c r="D86">
        <v>2017</v>
      </c>
      <c r="E86" s="4">
        <v>3500000</v>
      </c>
      <c r="F86" s="4">
        <v>0</v>
      </c>
      <c r="G86" s="4">
        <v>3500000</v>
      </c>
      <c r="H86" s="8">
        <v>0.7</v>
      </c>
      <c r="I86" s="4">
        <v>195.39</v>
      </c>
      <c r="J86" s="4">
        <v>49.14</v>
      </c>
      <c r="L86" s="3"/>
    </row>
    <row r="87" spans="2:12" x14ac:dyDescent="0.2">
      <c r="B87" t="s">
        <v>179</v>
      </c>
      <c r="C87" t="s">
        <v>180</v>
      </c>
      <c r="D87">
        <v>2020</v>
      </c>
      <c r="E87" s="4">
        <v>12000000</v>
      </c>
      <c r="F87" s="4">
        <v>0</v>
      </c>
      <c r="G87" s="4">
        <v>12000000</v>
      </c>
      <c r="H87" s="8">
        <v>1</v>
      </c>
      <c r="I87" s="4">
        <v>37.24</v>
      </c>
      <c r="J87" s="4">
        <v>6.22</v>
      </c>
      <c r="L87" s="3"/>
    </row>
    <row r="88" spans="2:12" x14ac:dyDescent="0.2">
      <c r="B88" t="s">
        <v>181</v>
      </c>
      <c r="C88" t="s">
        <v>182</v>
      </c>
      <c r="D88">
        <v>2019</v>
      </c>
      <c r="E88" s="4">
        <v>5510000</v>
      </c>
      <c r="F88" s="4">
        <v>0</v>
      </c>
      <c r="G88" s="4">
        <v>5510000</v>
      </c>
      <c r="H88" s="8">
        <v>1</v>
      </c>
      <c r="I88" s="4">
        <v>41.33</v>
      </c>
      <c r="J88" s="4">
        <v>13.02</v>
      </c>
      <c r="L88" s="3"/>
    </row>
    <row r="89" spans="2:12" x14ac:dyDescent="0.2">
      <c r="B89" t="s">
        <v>181</v>
      </c>
      <c r="C89" t="s">
        <v>183</v>
      </c>
      <c r="D89">
        <v>2020</v>
      </c>
      <c r="E89" s="4">
        <v>0</v>
      </c>
      <c r="F89" s="4">
        <v>5253500</v>
      </c>
      <c r="G89" s="4">
        <v>5253500</v>
      </c>
      <c r="H89" s="8">
        <v>0</v>
      </c>
      <c r="I89" s="4">
        <v>0</v>
      </c>
      <c r="J89" s="4">
        <v>0</v>
      </c>
      <c r="L89" s="3"/>
    </row>
    <row r="90" spans="2:12" x14ac:dyDescent="0.2">
      <c r="B90" t="s">
        <v>184</v>
      </c>
      <c r="C90" t="s">
        <v>185</v>
      </c>
      <c r="D90">
        <v>2018</v>
      </c>
      <c r="E90" s="4">
        <v>5673914</v>
      </c>
      <c r="F90" s="4">
        <v>0</v>
      </c>
      <c r="G90" s="4">
        <v>5673914</v>
      </c>
      <c r="H90" s="8">
        <v>0.98</v>
      </c>
      <c r="I90" s="4">
        <v>415.76</v>
      </c>
      <c r="J90" s="4">
        <v>130.96</v>
      </c>
      <c r="L90" s="3"/>
    </row>
    <row r="91" spans="2:12" x14ac:dyDescent="0.2">
      <c r="B91" t="s">
        <v>184</v>
      </c>
      <c r="C91" t="s">
        <v>186</v>
      </c>
      <c r="D91">
        <v>2019</v>
      </c>
      <c r="E91" s="4">
        <v>5918517.8899999997</v>
      </c>
      <c r="F91" s="4">
        <v>15081482.109999999</v>
      </c>
      <c r="G91" s="4">
        <v>21000000</v>
      </c>
      <c r="H91" s="8">
        <v>0.28000000000000003</v>
      </c>
      <c r="I91" s="4">
        <v>26.6</v>
      </c>
      <c r="J91" s="4">
        <v>5.88</v>
      </c>
      <c r="L91" s="3"/>
    </row>
    <row r="92" spans="2:12" x14ac:dyDescent="0.2">
      <c r="B92" t="s">
        <v>184</v>
      </c>
      <c r="C92" t="s">
        <v>187</v>
      </c>
      <c r="D92">
        <v>2016</v>
      </c>
      <c r="E92" s="4">
        <v>13529295</v>
      </c>
      <c r="F92" s="4">
        <v>0</v>
      </c>
      <c r="G92" s="4">
        <v>13529295</v>
      </c>
      <c r="H92" s="8">
        <v>0.46</v>
      </c>
      <c r="I92" s="4">
        <v>307.42</v>
      </c>
      <c r="J92" s="4">
        <v>103.56</v>
      </c>
      <c r="L92" s="3"/>
    </row>
    <row r="93" spans="2:12" x14ac:dyDescent="0.2">
      <c r="B93" t="s">
        <v>188</v>
      </c>
      <c r="C93" t="s">
        <v>189</v>
      </c>
      <c r="D93">
        <v>2020</v>
      </c>
      <c r="E93" s="4">
        <v>4964000</v>
      </c>
      <c r="F93" s="4">
        <v>1568654</v>
      </c>
      <c r="G93" s="4">
        <v>6532654</v>
      </c>
      <c r="H93" s="8">
        <v>0.76</v>
      </c>
      <c r="I93" s="4">
        <v>41.77</v>
      </c>
      <c r="J93" s="4">
        <v>13.16</v>
      </c>
      <c r="L93" s="3"/>
    </row>
    <row r="94" spans="2:12" x14ac:dyDescent="0.2">
      <c r="B94" t="s">
        <v>190</v>
      </c>
      <c r="C94" t="s">
        <v>191</v>
      </c>
      <c r="D94">
        <v>2020</v>
      </c>
      <c r="E94" s="4">
        <v>7162396</v>
      </c>
      <c r="F94" s="4">
        <v>0</v>
      </c>
      <c r="G94" s="4">
        <v>7162396</v>
      </c>
      <c r="H94" s="8">
        <v>1</v>
      </c>
      <c r="I94" s="4">
        <v>47.25</v>
      </c>
      <c r="J94" s="4">
        <v>14.88</v>
      </c>
      <c r="L94" s="3"/>
    </row>
    <row r="95" spans="2:12" x14ac:dyDescent="0.2">
      <c r="B95" t="s">
        <v>190</v>
      </c>
      <c r="C95" t="s">
        <v>192</v>
      </c>
      <c r="D95">
        <v>2020</v>
      </c>
      <c r="E95" s="4">
        <v>6384313</v>
      </c>
      <c r="F95" s="4">
        <v>0</v>
      </c>
      <c r="G95" s="4">
        <v>6384313</v>
      </c>
      <c r="H95" s="8">
        <v>1</v>
      </c>
      <c r="I95" s="4">
        <v>62.72</v>
      </c>
      <c r="J95" s="4">
        <v>13.81</v>
      </c>
      <c r="L95" s="3"/>
    </row>
    <row r="96" spans="2:12" x14ac:dyDescent="0.2">
      <c r="B96" t="s">
        <v>193</v>
      </c>
      <c r="C96" t="s">
        <v>194</v>
      </c>
      <c r="D96">
        <v>2020</v>
      </c>
      <c r="E96" s="4">
        <v>0</v>
      </c>
      <c r="F96" s="4">
        <v>6749681</v>
      </c>
      <c r="G96" s="4">
        <v>6749681</v>
      </c>
      <c r="H96" s="8">
        <v>0</v>
      </c>
      <c r="I96" s="4">
        <v>0</v>
      </c>
      <c r="J96" s="4">
        <v>0</v>
      </c>
      <c r="L96" s="3"/>
    </row>
    <row r="97" spans="2:12" x14ac:dyDescent="0.2">
      <c r="B97" t="s">
        <v>193</v>
      </c>
      <c r="C97" t="s">
        <v>195</v>
      </c>
      <c r="D97">
        <v>2020</v>
      </c>
      <c r="E97" s="4">
        <v>2349160</v>
      </c>
      <c r="F97" s="4">
        <v>3523740</v>
      </c>
      <c r="G97" s="4">
        <v>5872900</v>
      </c>
      <c r="H97" s="8">
        <v>0.4</v>
      </c>
      <c r="I97" s="4">
        <v>35.700000000000003</v>
      </c>
      <c r="J97" s="4">
        <v>8.2899999999999991</v>
      </c>
      <c r="L97" s="3"/>
    </row>
    <row r="98" spans="2:12" x14ac:dyDescent="0.2">
      <c r="B98" t="s">
        <v>193</v>
      </c>
      <c r="C98" t="s">
        <v>196</v>
      </c>
      <c r="D98">
        <v>2020</v>
      </c>
      <c r="E98" s="4">
        <v>0</v>
      </c>
      <c r="F98" s="4">
        <v>8269750</v>
      </c>
      <c r="G98" s="4">
        <v>8269750</v>
      </c>
      <c r="H98" s="8">
        <v>0</v>
      </c>
      <c r="I98" s="4">
        <v>0</v>
      </c>
      <c r="J98" s="4">
        <v>0</v>
      </c>
      <c r="L98" s="3"/>
    </row>
    <row r="99" spans="2:12" x14ac:dyDescent="0.2">
      <c r="B99" t="s">
        <v>193</v>
      </c>
      <c r="C99" t="s">
        <v>197</v>
      </c>
      <c r="D99">
        <v>2020</v>
      </c>
      <c r="E99" s="4">
        <v>1890000</v>
      </c>
      <c r="F99" s="4">
        <v>0</v>
      </c>
      <c r="G99" s="4">
        <v>1890000</v>
      </c>
      <c r="H99" s="8">
        <v>1</v>
      </c>
      <c r="I99" s="4">
        <v>307.86</v>
      </c>
      <c r="J99" s="4">
        <v>12.37</v>
      </c>
      <c r="L99" s="3"/>
    </row>
    <row r="100" spans="2:12" x14ac:dyDescent="0.2">
      <c r="B100" t="s">
        <v>198</v>
      </c>
      <c r="C100" t="s">
        <v>199</v>
      </c>
      <c r="D100">
        <v>2020</v>
      </c>
      <c r="E100" s="4">
        <v>3200000</v>
      </c>
      <c r="F100" s="4">
        <v>0</v>
      </c>
      <c r="G100" s="4">
        <v>3200000</v>
      </c>
      <c r="H100" s="8">
        <v>1</v>
      </c>
      <c r="I100" s="4">
        <v>15.95</v>
      </c>
      <c r="J100" s="4">
        <v>4.33</v>
      </c>
      <c r="L100" s="3"/>
    </row>
    <row r="101" spans="2:12" x14ac:dyDescent="0.2">
      <c r="B101" t="s">
        <v>200</v>
      </c>
      <c r="C101" t="s">
        <v>201</v>
      </c>
      <c r="D101">
        <v>2017</v>
      </c>
      <c r="E101" s="4">
        <v>5002644</v>
      </c>
      <c r="F101" s="4">
        <v>0</v>
      </c>
      <c r="G101" s="4">
        <v>5002644</v>
      </c>
      <c r="H101" s="8">
        <v>0.99</v>
      </c>
      <c r="I101" s="4">
        <v>317.44</v>
      </c>
      <c r="J101" s="4">
        <v>89.85</v>
      </c>
      <c r="L101" s="3"/>
    </row>
    <row r="102" spans="2:12" x14ac:dyDescent="0.2">
      <c r="B102" t="s">
        <v>202</v>
      </c>
      <c r="C102" t="s">
        <v>203</v>
      </c>
      <c r="D102">
        <v>2019</v>
      </c>
      <c r="E102" s="4">
        <v>6355177</v>
      </c>
      <c r="F102" s="4">
        <v>0</v>
      </c>
      <c r="G102" s="4">
        <v>6355177</v>
      </c>
      <c r="H102" s="8">
        <v>1</v>
      </c>
      <c r="I102" s="4">
        <v>45.99</v>
      </c>
      <c r="J102" s="4">
        <v>14.49</v>
      </c>
      <c r="L102" s="3"/>
    </row>
    <row r="103" spans="2:12" x14ac:dyDescent="0.2">
      <c r="B103" t="s">
        <v>204</v>
      </c>
      <c r="C103" t="s">
        <v>205</v>
      </c>
      <c r="D103">
        <v>2020</v>
      </c>
      <c r="E103" s="4">
        <v>9714818</v>
      </c>
      <c r="F103" s="4">
        <v>3894882</v>
      </c>
      <c r="G103" s="4">
        <v>13609700</v>
      </c>
      <c r="H103" s="8">
        <v>0.71</v>
      </c>
      <c r="I103" s="4">
        <v>14.64</v>
      </c>
      <c r="J103" s="4">
        <v>3.18</v>
      </c>
      <c r="L103" s="3"/>
    </row>
    <row r="104" spans="2:12" x14ac:dyDescent="0.2">
      <c r="B104" t="s">
        <v>206</v>
      </c>
      <c r="C104" t="s">
        <v>207</v>
      </c>
      <c r="D104">
        <v>2018</v>
      </c>
      <c r="E104" s="4">
        <v>4441559</v>
      </c>
      <c r="F104" s="4">
        <v>0</v>
      </c>
      <c r="G104" s="4">
        <v>4441559</v>
      </c>
      <c r="H104" s="8">
        <v>0.99</v>
      </c>
      <c r="I104" s="4">
        <v>1771.69</v>
      </c>
      <c r="J104" s="4">
        <v>468.91</v>
      </c>
      <c r="L104" s="3"/>
    </row>
    <row r="105" spans="2:12" x14ac:dyDescent="0.2">
      <c r="B105" t="s">
        <v>208</v>
      </c>
      <c r="C105" t="s">
        <v>209</v>
      </c>
      <c r="D105">
        <v>2019</v>
      </c>
      <c r="E105" s="4">
        <v>3588729.81</v>
      </c>
      <c r="F105" s="4">
        <v>311270.19</v>
      </c>
      <c r="G105" s="4">
        <v>3900000</v>
      </c>
      <c r="H105" s="8">
        <v>0.92</v>
      </c>
      <c r="I105" s="4">
        <v>23.57</v>
      </c>
      <c r="J105" s="4">
        <v>7.43</v>
      </c>
      <c r="L105" s="3"/>
    </row>
    <row r="106" spans="2:12" x14ac:dyDescent="0.2">
      <c r="B106" t="s">
        <v>210</v>
      </c>
      <c r="C106" t="s">
        <v>211</v>
      </c>
      <c r="D106">
        <v>2020</v>
      </c>
      <c r="E106" s="4">
        <v>300000</v>
      </c>
      <c r="F106" s="4">
        <v>4267050</v>
      </c>
      <c r="G106" s="4">
        <v>4567050</v>
      </c>
      <c r="H106" s="8">
        <v>7.0000000000000007E-2</v>
      </c>
      <c r="I106" s="4">
        <v>2.91</v>
      </c>
      <c r="J106" s="4">
        <v>0.92</v>
      </c>
      <c r="L106" s="3"/>
    </row>
    <row r="107" spans="2:12" x14ac:dyDescent="0.2">
      <c r="B107" t="s">
        <v>212</v>
      </c>
      <c r="C107" t="s">
        <v>213</v>
      </c>
      <c r="D107">
        <v>2020</v>
      </c>
      <c r="E107" s="4">
        <v>3400000</v>
      </c>
      <c r="F107" s="4">
        <v>2961400</v>
      </c>
      <c r="G107" s="4">
        <v>6361400</v>
      </c>
      <c r="H107" s="8">
        <v>0.53</v>
      </c>
      <c r="I107" s="4">
        <v>25.33</v>
      </c>
      <c r="J107" s="4">
        <v>4.7300000000000004</v>
      </c>
      <c r="L107" s="3"/>
    </row>
    <row r="108" spans="2:12" x14ac:dyDescent="0.2">
      <c r="B108" t="s">
        <v>212</v>
      </c>
      <c r="C108" t="s">
        <v>214</v>
      </c>
      <c r="D108">
        <v>2019</v>
      </c>
      <c r="E108" s="4">
        <v>7500000</v>
      </c>
      <c r="F108" s="4">
        <v>7394550</v>
      </c>
      <c r="G108" s="4">
        <v>14894550</v>
      </c>
      <c r="H108" s="8">
        <v>0.5</v>
      </c>
      <c r="I108" s="4">
        <v>50.05</v>
      </c>
      <c r="J108" s="4">
        <v>15.77</v>
      </c>
      <c r="L108" s="3"/>
    </row>
    <row r="109" spans="2:12" x14ac:dyDescent="0.2">
      <c r="B109" t="s">
        <v>212</v>
      </c>
      <c r="C109" t="s">
        <v>215</v>
      </c>
      <c r="D109">
        <v>2019</v>
      </c>
      <c r="E109" s="4">
        <v>7200000</v>
      </c>
      <c r="F109" s="4">
        <v>1099550</v>
      </c>
      <c r="G109" s="4">
        <v>8299550</v>
      </c>
      <c r="H109" s="8">
        <v>0.87</v>
      </c>
      <c r="I109" s="4">
        <v>10.85</v>
      </c>
      <c r="J109" s="4">
        <v>2.5</v>
      </c>
      <c r="L109" s="3"/>
    </row>
    <row r="110" spans="2:12" x14ac:dyDescent="0.2">
      <c r="B110" t="s">
        <v>216</v>
      </c>
      <c r="C110" t="s">
        <v>217</v>
      </c>
      <c r="D110">
        <v>2020</v>
      </c>
      <c r="E110" s="4">
        <v>0</v>
      </c>
      <c r="F110" s="4">
        <v>8543915</v>
      </c>
      <c r="G110" s="4">
        <v>8543915</v>
      </c>
      <c r="H110" s="8">
        <v>0</v>
      </c>
      <c r="I110" s="4">
        <v>0</v>
      </c>
      <c r="J110" s="4">
        <v>0</v>
      </c>
      <c r="L110" s="3"/>
    </row>
    <row r="111" spans="2:12" x14ac:dyDescent="0.2">
      <c r="B111" t="s">
        <v>218</v>
      </c>
      <c r="C111" t="s">
        <v>219</v>
      </c>
      <c r="D111">
        <v>2017</v>
      </c>
      <c r="E111" s="4">
        <v>5836188</v>
      </c>
      <c r="F111" s="4">
        <v>0</v>
      </c>
      <c r="G111" s="4">
        <v>5836188</v>
      </c>
      <c r="H111" s="8">
        <v>0.99</v>
      </c>
      <c r="I111" s="4">
        <v>92.07</v>
      </c>
      <c r="J111" s="4">
        <v>23.47</v>
      </c>
      <c r="L111" s="3"/>
    </row>
    <row r="112" spans="2:12" x14ac:dyDescent="0.2">
      <c r="B112" t="s">
        <v>218</v>
      </c>
      <c r="C112" t="s">
        <v>220</v>
      </c>
      <c r="D112">
        <v>2019</v>
      </c>
      <c r="E112" s="4">
        <v>7306500</v>
      </c>
      <c r="F112" s="4">
        <v>0</v>
      </c>
      <c r="G112" s="4">
        <v>7306500</v>
      </c>
      <c r="H112" s="8">
        <v>1</v>
      </c>
      <c r="I112" s="4">
        <v>0</v>
      </c>
      <c r="J112" s="4">
        <v>0</v>
      </c>
      <c r="L112" s="3"/>
    </row>
    <row r="113" spans="2:12" x14ac:dyDescent="0.2">
      <c r="B113" t="s">
        <v>221</v>
      </c>
      <c r="C113" t="s">
        <v>222</v>
      </c>
      <c r="D113">
        <v>2018</v>
      </c>
      <c r="E113" s="4">
        <v>1750000</v>
      </c>
      <c r="F113" s="4">
        <v>0</v>
      </c>
      <c r="G113" s="4">
        <v>1750000</v>
      </c>
      <c r="H113" s="8">
        <v>0.88</v>
      </c>
      <c r="I113" s="4">
        <v>44.13</v>
      </c>
      <c r="J113" s="4">
        <v>16.77</v>
      </c>
      <c r="L113" s="3"/>
    </row>
    <row r="114" spans="2:12" x14ac:dyDescent="0.2">
      <c r="B114" t="s">
        <v>223</v>
      </c>
      <c r="C114" t="s">
        <v>224</v>
      </c>
      <c r="D114">
        <v>2020</v>
      </c>
      <c r="E114" s="4">
        <v>4497107</v>
      </c>
      <c r="F114" s="4">
        <v>1578143</v>
      </c>
      <c r="G114" s="4">
        <v>6075250</v>
      </c>
      <c r="H114" s="8">
        <v>0.74</v>
      </c>
      <c r="I114" s="4">
        <v>27.86</v>
      </c>
      <c r="J114" s="4">
        <v>8.7799999999999994</v>
      </c>
      <c r="L114" s="3"/>
    </row>
    <row r="115" spans="2:12" x14ac:dyDescent="0.2">
      <c r="B115" t="s">
        <v>225</v>
      </c>
      <c r="C115" t="s">
        <v>226</v>
      </c>
      <c r="D115">
        <v>2016</v>
      </c>
      <c r="E115" s="4">
        <v>11268296</v>
      </c>
      <c r="F115" s="4">
        <v>0</v>
      </c>
      <c r="G115" s="4">
        <v>11268296</v>
      </c>
      <c r="H115" s="8">
        <v>0.8</v>
      </c>
      <c r="I115" s="4">
        <v>344.05</v>
      </c>
      <c r="J115" s="4">
        <v>99.18</v>
      </c>
      <c r="L115" s="3"/>
    </row>
    <row r="116" spans="2:12" x14ac:dyDescent="0.2">
      <c r="B116" t="s">
        <v>227</v>
      </c>
      <c r="C116" t="s">
        <v>138</v>
      </c>
      <c r="D116">
        <v>2019</v>
      </c>
      <c r="E116" s="4">
        <v>9000000</v>
      </c>
      <c r="F116" s="4">
        <v>1097300</v>
      </c>
      <c r="G116" s="4">
        <v>10097300</v>
      </c>
      <c r="H116" s="8">
        <v>0.89</v>
      </c>
      <c r="I116" s="4">
        <v>121.49</v>
      </c>
      <c r="J116" s="4">
        <v>26.46</v>
      </c>
      <c r="L116" s="3"/>
    </row>
    <row r="117" spans="2:12" x14ac:dyDescent="0.2">
      <c r="B117" t="s">
        <v>228</v>
      </c>
      <c r="C117" t="s">
        <v>229</v>
      </c>
      <c r="D117">
        <v>2018</v>
      </c>
      <c r="E117" s="4">
        <v>18727286</v>
      </c>
      <c r="F117" s="4">
        <v>0</v>
      </c>
      <c r="G117" s="4">
        <v>18727286</v>
      </c>
      <c r="H117" s="8">
        <v>0.98</v>
      </c>
      <c r="I117" s="4">
        <v>415.33</v>
      </c>
      <c r="J117" s="4">
        <v>105.96</v>
      </c>
      <c r="L117" s="3"/>
    </row>
    <row r="118" spans="2:12" x14ac:dyDescent="0.2">
      <c r="B118" t="s">
        <v>230</v>
      </c>
      <c r="C118" t="s">
        <v>231</v>
      </c>
      <c r="D118">
        <v>2019</v>
      </c>
      <c r="E118" s="4">
        <v>8262720</v>
      </c>
      <c r="F118" s="4">
        <v>11113280</v>
      </c>
      <c r="G118" s="4">
        <v>19376000</v>
      </c>
      <c r="H118" s="8">
        <v>0.43</v>
      </c>
      <c r="I118" s="4">
        <v>50.23</v>
      </c>
      <c r="J118" s="4">
        <v>10.76</v>
      </c>
      <c r="L118" s="3"/>
    </row>
    <row r="119" spans="2:12" x14ac:dyDescent="0.2">
      <c r="B119" t="s">
        <v>232</v>
      </c>
      <c r="C119" t="s">
        <v>233</v>
      </c>
      <c r="D119">
        <v>2019</v>
      </c>
      <c r="E119" s="4">
        <v>3621852.52</v>
      </c>
      <c r="F119" s="4">
        <v>3878147.48</v>
      </c>
      <c r="G119" s="4">
        <v>7500000</v>
      </c>
      <c r="H119" s="8">
        <v>0.48</v>
      </c>
      <c r="I119" s="4">
        <v>15.84</v>
      </c>
      <c r="J119" s="4">
        <v>2.56</v>
      </c>
      <c r="L119" s="3"/>
    </row>
    <row r="120" spans="2:12" x14ac:dyDescent="0.2">
      <c r="B120" t="s">
        <v>234</v>
      </c>
      <c r="C120" t="s">
        <v>235</v>
      </c>
      <c r="D120">
        <v>2019</v>
      </c>
      <c r="E120" s="4">
        <v>5525967</v>
      </c>
      <c r="F120" s="4">
        <v>0</v>
      </c>
      <c r="G120" s="4">
        <v>5525967</v>
      </c>
      <c r="H120" s="8">
        <v>0.99</v>
      </c>
      <c r="I120" s="4">
        <v>218.86</v>
      </c>
      <c r="J120" s="4">
        <v>24.09</v>
      </c>
      <c r="L120" s="3"/>
    </row>
  </sheetData>
  <sheetProtection algorithmName="SHA-512" hashValue="8ZHlsUoVjktFCOitesNHnso/Jh+t+Vyek9Er1pNrbobLULE0DdL8gxbyCZP3uKZlanjQkUE6XrxHaEyLw/78EA==" saltValue="ehTxg3H702MCaA9MTI72EA==" spinCount="100000" sheet="1" objects="1" scenarios="1"/>
  <mergeCells count="1">
    <mergeCell ref="B2:J2"/>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2:I12"/>
  <sheetViews>
    <sheetView showGridLines="0" zoomScale="80" zoomScaleNormal="80" workbookViewId="0"/>
  </sheetViews>
  <sheetFormatPr defaultRowHeight="14.25" x14ac:dyDescent="0.2"/>
  <cols>
    <col min="1" max="1" width="4.125" customWidth="1"/>
    <col min="2" max="2" width="22.875" customWidth="1"/>
    <col min="3" max="3" width="59.375" customWidth="1"/>
    <col min="4" max="4" width="16.25" customWidth="1"/>
    <col min="5" max="5" width="20.75" customWidth="1"/>
    <col min="6" max="6" width="20.125" customWidth="1"/>
    <col min="7" max="7" width="23.25" customWidth="1"/>
    <col min="8" max="8" width="19.875" customWidth="1"/>
    <col min="9" max="9" width="23.375" customWidth="1"/>
  </cols>
  <sheetData>
    <row r="2" spans="2:9" ht="20.25" thickBot="1" x14ac:dyDescent="0.35">
      <c r="B2" s="36" t="s">
        <v>13</v>
      </c>
      <c r="C2" s="36"/>
      <c r="D2" s="36"/>
      <c r="E2" s="36"/>
      <c r="F2" s="36"/>
      <c r="G2" s="36"/>
      <c r="H2" s="36"/>
      <c r="I2" s="36"/>
    </row>
    <row r="3" spans="2:9" ht="48.75" customHeight="1" thickTop="1" x14ac:dyDescent="0.2">
      <c r="B3" s="15" t="s">
        <v>45</v>
      </c>
      <c r="C3" s="15" t="s">
        <v>46</v>
      </c>
      <c r="D3" s="16" t="s">
        <v>47</v>
      </c>
      <c r="E3" s="16" t="s">
        <v>236</v>
      </c>
      <c r="F3" s="16" t="s">
        <v>48</v>
      </c>
      <c r="G3" s="16" t="s">
        <v>49</v>
      </c>
      <c r="H3" s="16" t="s">
        <v>50</v>
      </c>
      <c r="I3" s="16" t="s">
        <v>7</v>
      </c>
    </row>
    <row r="4" spans="2:9" x14ac:dyDescent="0.2">
      <c r="B4" t="s">
        <v>237</v>
      </c>
      <c r="C4" t="s">
        <v>238</v>
      </c>
      <c r="D4">
        <v>2017</v>
      </c>
      <c r="E4" s="4">
        <v>12068.1</v>
      </c>
      <c r="F4" s="4">
        <v>0</v>
      </c>
      <c r="G4" s="4">
        <v>12068.1</v>
      </c>
      <c r="H4" s="8">
        <v>0.43</v>
      </c>
      <c r="I4" s="12">
        <v>0.21</v>
      </c>
    </row>
    <row r="5" spans="2:9" ht="16.5" x14ac:dyDescent="0.2">
      <c r="B5" t="s">
        <v>239</v>
      </c>
      <c r="C5" t="s">
        <v>240</v>
      </c>
      <c r="D5">
        <v>2020</v>
      </c>
      <c r="E5" s="4">
        <v>25000000</v>
      </c>
      <c r="F5" s="4">
        <v>0</v>
      </c>
      <c r="G5" s="4">
        <v>25000000</v>
      </c>
      <c r="H5" s="8">
        <v>0.21</v>
      </c>
      <c r="I5" s="4">
        <v>1949.6</v>
      </c>
    </row>
    <row r="6" spans="2:9" ht="16.5" x14ac:dyDescent="0.2">
      <c r="B6" t="s">
        <v>241</v>
      </c>
      <c r="C6" t="s">
        <v>242</v>
      </c>
      <c r="D6">
        <v>2016</v>
      </c>
      <c r="E6" s="4">
        <v>435015553</v>
      </c>
      <c r="F6" s="4">
        <v>0</v>
      </c>
      <c r="G6" s="4">
        <v>435015553</v>
      </c>
      <c r="H6" s="8">
        <v>0.37</v>
      </c>
      <c r="I6" s="4">
        <v>2495.29</v>
      </c>
    </row>
    <row r="7" spans="2:9" ht="16.5" x14ac:dyDescent="0.2">
      <c r="B7" t="s">
        <v>241</v>
      </c>
      <c r="C7" t="s">
        <v>243</v>
      </c>
      <c r="D7">
        <v>2018</v>
      </c>
      <c r="E7" s="4">
        <v>125000000</v>
      </c>
      <c r="F7" s="4">
        <v>25000000</v>
      </c>
      <c r="G7" s="4">
        <v>150000000</v>
      </c>
      <c r="H7" s="8">
        <v>0.11</v>
      </c>
      <c r="I7" s="4">
        <v>161.78</v>
      </c>
    </row>
    <row r="8" spans="2:9" ht="16.5" x14ac:dyDescent="0.2">
      <c r="B8" t="s">
        <v>244</v>
      </c>
      <c r="C8" t="s">
        <v>245</v>
      </c>
      <c r="D8">
        <v>2017</v>
      </c>
      <c r="E8" s="4">
        <v>155000000</v>
      </c>
      <c r="F8" s="4">
        <v>0</v>
      </c>
      <c r="G8" s="4">
        <v>155000000</v>
      </c>
      <c r="H8" s="8">
        <v>0.5</v>
      </c>
      <c r="I8" s="4">
        <v>2258.5</v>
      </c>
    </row>
    <row r="11" spans="2:9" ht="16.5" x14ac:dyDescent="0.2">
      <c r="B11" s="13" t="s">
        <v>246</v>
      </c>
    </row>
    <row r="12" spans="2:9" ht="16.5" x14ac:dyDescent="0.2">
      <c r="B12" s="13" t="s">
        <v>247</v>
      </c>
    </row>
  </sheetData>
  <sheetProtection algorithmName="SHA-512" hashValue="fNQy7KV7grY33FThHnrNTSxmohF0pTZZOsxJu33Ci2nGM2V37yPMbTBM3/a9Wg5Y/jowWtzzTPonAXG8BWnWLw==" saltValue="JCn2EY4SYPNhE6QRhigVEA==" spinCount="100000" sheet="1" objects="1" scenarios="1"/>
  <mergeCells count="1">
    <mergeCell ref="B2:I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2:K16"/>
  <sheetViews>
    <sheetView showGridLines="0" zoomScale="80" zoomScaleNormal="80" workbookViewId="0"/>
  </sheetViews>
  <sheetFormatPr defaultRowHeight="14.25" x14ac:dyDescent="0.2"/>
  <cols>
    <col min="1" max="1" width="4.25" customWidth="1"/>
    <col min="2" max="2" width="43.125" customWidth="1"/>
    <col min="3" max="3" width="48.25" bestFit="1" customWidth="1"/>
    <col min="4" max="4" width="10.625" customWidth="1"/>
    <col min="5" max="5" width="20.375" style="4" customWidth="1"/>
    <col min="6" max="6" width="20.25" style="4" customWidth="1"/>
    <col min="7" max="7" width="23.25" style="4" customWidth="1"/>
    <col min="8" max="8" width="23.375" style="4" customWidth="1"/>
    <col min="9" max="9" width="35.75" style="4" customWidth="1"/>
    <col min="10" max="10" width="26.375" style="4" customWidth="1"/>
    <col min="11" max="11" width="23.875" style="4" customWidth="1"/>
  </cols>
  <sheetData>
    <row r="2" spans="2:11" ht="20.25" thickBot="1" x14ac:dyDescent="0.35">
      <c r="B2" s="36" t="s">
        <v>14</v>
      </c>
      <c r="C2" s="36"/>
      <c r="D2" s="36"/>
      <c r="E2" s="36"/>
      <c r="F2" s="36"/>
      <c r="G2" s="36"/>
      <c r="H2" s="36"/>
      <c r="I2" s="36"/>
      <c r="J2" s="36"/>
      <c r="K2" s="36"/>
    </row>
    <row r="3" spans="2:11" ht="64.5" customHeight="1" thickTop="1" x14ac:dyDescent="0.2">
      <c r="B3" s="15" t="s">
        <v>45</v>
      </c>
      <c r="C3" s="15" t="s">
        <v>46</v>
      </c>
      <c r="D3" s="16" t="s">
        <v>47</v>
      </c>
      <c r="E3" s="17" t="s">
        <v>236</v>
      </c>
      <c r="F3" s="17" t="s">
        <v>48</v>
      </c>
      <c r="G3" s="17" t="s">
        <v>49</v>
      </c>
      <c r="H3" s="17" t="s">
        <v>50</v>
      </c>
      <c r="I3" s="17" t="s">
        <v>8</v>
      </c>
      <c r="J3" s="17" t="s">
        <v>9</v>
      </c>
      <c r="K3" s="17" t="s">
        <v>10</v>
      </c>
    </row>
    <row r="4" spans="2:11" x14ac:dyDescent="0.2">
      <c r="B4" t="s">
        <v>248</v>
      </c>
      <c r="C4" t="s">
        <v>249</v>
      </c>
      <c r="D4">
        <v>2018</v>
      </c>
      <c r="E4" s="4">
        <v>6400000</v>
      </c>
      <c r="F4" s="4">
        <v>0</v>
      </c>
      <c r="G4" s="4">
        <v>6400000</v>
      </c>
      <c r="H4" s="8">
        <v>0.8</v>
      </c>
      <c r="I4" s="4">
        <v>1854200</v>
      </c>
      <c r="J4" s="4">
        <v>0</v>
      </c>
      <c r="K4" s="4">
        <v>0</v>
      </c>
    </row>
    <row r="5" spans="2:11" x14ac:dyDescent="0.2">
      <c r="B5" t="s">
        <v>72</v>
      </c>
      <c r="C5" t="s">
        <v>250</v>
      </c>
      <c r="D5">
        <v>2020</v>
      </c>
      <c r="E5" s="4">
        <v>3800000</v>
      </c>
      <c r="F5" s="4">
        <v>0</v>
      </c>
      <c r="G5" s="4">
        <v>3800000</v>
      </c>
      <c r="H5" s="8">
        <v>0.95</v>
      </c>
      <c r="I5" s="4">
        <v>1786109.25</v>
      </c>
      <c r="J5" s="4">
        <v>241338</v>
      </c>
      <c r="K5" s="4">
        <v>0</v>
      </c>
    </row>
    <row r="6" spans="2:11" x14ac:dyDescent="0.2">
      <c r="B6" t="s">
        <v>85</v>
      </c>
      <c r="C6" t="s">
        <v>251</v>
      </c>
      <c r="D6">
        <v>2016</v>
      </c>
      <c r="E6" s="4">
        <v>19666668</v>
      </c>
      <c r="F6" s="4">
        <v>0</v>
      </c>
      <c r="G6" s="4">
        <v>19666668</v>
      </c>
      <c r="H6" s="8">
        <v>0.34</v>
      </c>
      <c r="I6" s="4">
        <v>0</v>
      </c>
      <c r="J6" s="4">
        <v>1915872.54</v>
      </c>
      <c r="K6" s="4">
        <v>0</v>
      </c>
    </row>
    <row r="7" spans="2:11" x14ac:dyDescent="0.2">
      <c r="B7" t="s">
        <v>252</v>
      </c>
      <c r="C7" t="s">
        <v>253</v>
      </c>
      <c r="D7">
        <v>2018</v>
      </c>
      <c r="E7" s="4">
        <v>1582760</v>
      </c>
      <c r="F7" s="4">
        <v>0</v>
      </c>
      <c r="G7" s="4">
        <v>1582760</v>
      </c>
      <c r="H7" s="8">
        <v>0.93</v>
      </c>
      <c r="I7" s="4">
        <v>2613276.42</v>
      </c>
      <c r="J7" s="4">
        <v>275260.58</v>
      </c>
      <c r="K7" s="4">
        <v>0</v>
      </c>
    </row>
    <row r="8" spans="2:11" x14ac:dyDescent="0.2">
      <c r="B8" t="s">
        <v>254</v>
      </c>
      <c r="C8" t="s">
        <v>255</v>
      </c>
      <c r="D8">
        <v>2020</v>
      </c>
      <c r="E8" s="4">
        <v>75000000</v>
      </c>
      <c r="F8" s="4">
        <v>0</v>
      </c>
      <c r="G8" s="4">
        <v>75000000</v>
      </c>
      <c r="H8" s="8">
        <v>0.19</v>
      </c>
      <c r="I8" s="4">
        <v>0</v>
      </c>
      <c r="J8" s="4">
        <v>10528846.15</v>
      </c>
      <c r="K8" s="4">
        <v>0</v>
      </c>
    </row>
    <row r="9" spans="2:11" x14ac:dyDescent="0.2">
      <c r="B9" t="s">
        <v>256</v>
      </c>
      <c r="C9" t="s">
        <v>257</v>
      </c>
      <c r="D9">
        <v>2016</v>
      </c>
      <c r="E9" s="4">
        <v>9545456</v>
      </c>
      <c r="F9" s="4">
        <v>0</v>
      </c>
      <c r="G9" s="4">
        <v>9545456</v>
      </c>
      <c r="H9" s="8">
        <v>0.95</v>
      </c>
      <c r="I9" s="4">
        <v>12969530.390000001</v>
      </c>
      <c r="J9" s="4">
        <v>2502274.4700000002</v>
      </c>
      <c r="K9" s="4">
        <v>0</v>
      </c>
    </row>
    <row r="10" spans="2:11" x14ac:dyDescent="0.2">
      <c r="B10" t="s">
        <v>258</v>
      </c>
      <c r="C10" t="s">
        <v>259</v>
      </c>
      <c r="D10">
        <v>2020</v>
      </c>
      <c r="E10" s="4">
        <v>747294</v>
      </c>
      <c r="F10" s="4">
        <v>602706</v>
      </c>
      <c r="G10" s="4">
        <v>1350000</v>
      </c>
      <c r="H10" s="8">
        <v>0.55000000000000004</v>
      </c>
      <c r="I10" s="4">
        <v>20002.57</v>
      </c>
      <c r="J10" s="4">
        <v>0</v>
      </c>
      <c r="K10" s="4">
        <v>0</v>
      </c>
    </row>
    <row r="11" spans="2:11" x14ac:dyDescent="0.2">
      <c r="B11" t="s">
        <v>260</v>
      </c>
      <c r="C11" t="s">
        <v>261</v>
      </c>
      <c r="D11">
        <v>2018</v>
      </c>
      <c r="E11" s="4">
        <v>5200000</v>
      </c>
      <c r="F11" s="4">
        <v>0</v>
      </c>
      <c r="G11" s="4">
        <v>5200000</v>
      </c>
      <c r="H11" s="8">
        <v>1</v>
      </c>
      <c r="I11" s="4">
        <v>256595</v>
      </c>
      <c r="J11" s="4">
        <v>65700</v>
      </c>
      <c r="K11" s="4">
        <v>0</v>
      </c>
    </row>
    <row r="12" spans="2:11" x14ac:dyDescent="0.2">
      <c r="B12" t="s">
        <v>262</v>
      </c>
      <c r="C12" t="s">
        <v>263</v>
      </c>
      <c r="D12">
        <v>2018</v>
      </c>
      <c r="E12" s="4">
        <v>24000000</v>
      </c>
      <c r="F12" s="4">
        <v>0</v>
      </c>
      <c r="G12" s="4">
        <v>24000000</v>
      </c>
      <c r="H12" s="8">
        <v>0.8</v>
      </c>
      <c r="I12" s="4">
        <v>0</v>
      </c>
      <c r="J12" s="4">
        <v>0</v>
      </c>
      <c r="K12" s="4">
        <v>0</v>
      </c>
    </row>
    <row r="13" spans="2:11" x14ac:dyDescent="0.2">
      <c r="B13" t="s">
        <v>264</v>
      </c>
      <c r="C13" t="s">
        <v>265</v>
      </c>
      <c r="D13">
        <v>2016</v>
      </c>
      <c r="E13" s="4">
        <v>10125000</v>
      </c>
      <c r="F13" s="4">
        <v>0</v>
      </c>
      <c r="G13" s="4">
        <v>10125000</v>
      </c>
      <c r="H13" s="8">
        <v>0.68</v>
      </c>
      <c r="I13" s="4">
        <v>0</v>
      </c>
      <c r="J13" s="4">
        <v>2217375</v>
      </c>
      <c r="K13" s="4">
        <v>607.5</v>
      </c>
    </row>
    <row r="16" spans="2:11" x14ac:dyDescent="0.2">
      <c r="B16" s="13" t="s">
        <v>266</v>
      </c>
    </row>
  </sheetData>
  <sheetProtection algorithmName="SHA-512" hashValue="tCMbOY+5cNzoDmz++D5PcirYMPyYwHtgUlCpqhOkFj0m2aKsZFXS3ttdEmttwesvCaxjGeBpMImpvjskHQ4FCw==" saltValue="ua8qwe3JzB5EMMKDuQkfng==" spinCount="100000" sheet="1" objects="1" scenarios="1"/>
  <mergeCells count="1">
    <mergeCell ref="B2:K2"/>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2:K8"/>
  <sheetViews>
    <sheetView showGridLines="0" zoomScale="80" zoomScaleNormal="80" workbookViewId="0"/>
  </sheetViews>
  <sheetFormatPr defaultRowHeight="14.25" x14ac:dyDescent="0.2"/>
  <cols>
    <col min="1" max="1" width="4.625" customWidth="1"/>
    <col min="2" max="2" width="25.625" customWidth="1"/>
    <col min="3" max="3" width="48.5" bestFit="1" customWidth="1"/>
    <col min="4" max="4" width="12" customWidth="1"/>
    <col min="5" max="5" width="19.5" customWidth="1"/>
    <col min="6" max="6" width="19" customWidth="1"/>
    <col min="7" max="7" width="23" customWidth="1"/>
    <col min="8" max="8" width="20" style="8" customWidth="1"/>
    <col min="9" max="9" width="23.5" customWidth="1"/>
    <col min="10" max="10" width="23.875" customWidth="1"/>
    <col min="11" max="11" width="25.875" customWidth="1"/>
  </cols>
  <sheetData>
    <row r="2" spans="2:11" ht="20.25" thickBot="1" x14ac:dyDescent="0.35">
      <c r="B2" s="36" t="s">
        <v>15</v>
      </c>
      <c r="C2" s="36"/>
      <c r="D2" s="36"/>
      <c r="E2" s="36"/>
      <c r="F2" s="36"/>
      <c r="G2" s="36"/>
      <c r="H2" s="36"/>
      <c r="I2" s="36"/>
      <c r="J2" s="36"/>
      <c r="K2" s="36"/>
    </row>
    <row r="3" spans="2:11" ht="45.75" customHeight="1" thickTop="1" x14ac:dyDescent="0.2">
      <c r="B3" s="15" t="s">
        <v>45</v>
      </c>
      <c r="C3" s="15" t="s">
        <v>46</v>
      </c>
      <c r="D3" s="16" t="s">
        <v>47</v>
      </c>
      <c r="E3" s="16" t="s">
        <v>236</v>
      </c>
      <c r="F3" s="16" t="s">
        <v>48</v>
      </c>
      <c r="G3" s="16" t="s">
        <v>49</v>
      </c>
      <c r="H3" s="18" t="s">
        <v>50</v>
      </c>
      <c r="I3" s="16" t="s">
        <v>7</v>
      </c>
      <c r="J3" s="16" t="s">
        <v>10</v>
      </c>
      <c r="K3" s="16" t="s">
        <v>11</v>
      </c>
    </row>
    <row r="4" spans="2:11" x14ac:dyDescent="0.2">
      <c r="B4" t="s">
        <v>267</v>
      </c>
      <c r="C4" t="s">
        <v>268</v>
      </c>
      <c r="D4">
        <v>2018</v>
      </c>
      <c r="E4" s="4">
        <v>9655173</v>
      </c>
      <c r="F4" s="4">
        <v>0</v>
      </c>
      <c r="G4" s="4">
        <v>9655173</v>
      </c>
      <c r="H4" s="8">
        <v>0.97</v>
      </c>
      <c r="I4" s="4">
        <v>11586.21</v>
      </c>
      <c r="J4" s="4">
        <v>0</v>
      </c>
      <c r="K4" s="4">
        <v>11.59</v>
      </c>
    </row>
    <row r="5" spans="2:11" x14ac:dyDescent="0.2">
      <c r="B5" t="s">
        <v>269</v>
      </c>
      <c r="C5" t="s">
        <v>270</v>
      </c>
      <c r="D5">
        <v>2019</v>
      </c>
      <c r="E5" s="4">
        <v>8000000</v>
      </c>
      <c r="F5" s="4">
        <v>1000000</v>
      </c>
      <c r="G5" s="4">
        <v>9000000</v>
      </c>
      <c r="H5" s="8">
        <v>0.89</v>
      </c>
      <c r="I5" s="4">
        <v>21635.56</v>
      </c>
      <c r="J5" s="4">
        <v>0</v>
      </c>
      <c r="K5" s="4">
        <v>16</v>
      </c>
    </row>
    <row r="6" spans="2:11" x14ac:dyDescent="0.2">
      <c r="B6" t="s">
        <v>271</v>
      </c>
      <c r="C6" t="s">
        <v>272</v>
      </c>
      <c r="D6">
        <v>2017</v>
      </c>
      <c r="E6" s="4">
        <v>9161112</v>
      </c>
      <c r="F6" s="4">
        <v>0</v>
      </c>
      <c r="G6" s="4">
        <v>9161112</v>
      </c>
      <c r="H6" s="8">
        <v>0.94</v>
      </c>
      <c r="I6" s="4">
        <v>4260.99</v>
      </c>
      <c r="J6" s="4">
        <v>17060.45</v>
      </c>
      <c r="K6" s="4">
        <v>7.61</v>
      </c>
    </row>
    <row r="7" spans="2:11" x14ac:dyDescent="0.2">
      <c r="B7" t="s">
        <v>271</v>
      </c>
      <c r="C7" t="s">
        <v>273</v>
      </c>
      <c r="D7">
        <v>2017</v>
      </c>
      <c r="E7" s="4">
        <v>4457144</v>
      </c>
      <c r="F7" s="4">
        <v>0</v>
      </c>
      <c r="G7" s="4">
        <v>4457144</v>
      </c>
      <c r="H7" s="8">
        <v>0.86</v>
      </c>
      <c r="I7" s="4">
        <v>0</v>
      </c>
      <c r="J7" s="4">
        <v>0</v>
      </c>
      <c r="K7" s="4">
        <v>0</v>
      </c>
    </row>
    <row r="8" spans="2:11" x14ac:dyDescent="0.2">
      <c r="B8" t="s">
        <v>274</v>
      </c>
      <c r="C8" t="s">
        <v>275</v>
      </c>
      <c r="D8">
        <v>2020</v>
      </c>
      <c r="E8" s="4">
        <v>200900</v>
      </c>
      <c r="F8" s="4">
        <v>0</v>
      </c>
      <c r="G8" s="4">
        <v>200900</v>
      </c>
      <c r="H8" s="8">
        <v>1</v>
      </c>
      <c r="I8" s="4">
        <v>29.1</v>
      </c>
      <c r="J8" s="4">
        <v>211</v>
      </c>
      <c r="K8" s="4">
        <v>0.25</v>
      </c>
    </row>
  </sheetData>
  <sheetProtection algorithmName="SHA-512" hashValue="28QuBmRfnN1z31QNzGXtCE1lZxKAgxOeWnyMmp7qqkphDQ95Hc9x6xVBuyioLDy3v1f7ukNnCcq1BAVcfVKTtA==" saltValue="LhcvJBl6RZFf4Q/27+XzZg==" spinCount="100000" sheet="1" objects="1" scenarios="1"/>
  <mergeCells count="1">
    <mergeCell ref="B2:K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2:J15"/>
  <sheetViews>
    <sheetView showGridLines="0" zoomScale="80" zoomScaleNormal="80" workbookViewId="0"/>
  </sheetViews>
  <sheetFormatPr defaultRowHeight="14.25" x14ac:dyDescent="0.2"/>
  <cols>
    <col min="1" max="1" width="4.125" customWidth="1"/>
    <col min="2" max="2" width="32.875" bestFit="1" customWidth="1"/>
    <col min="3" max="3" width="45.625" customWidth="1"/>
    <col min="4" max="4" width="11.625" customWidth="1"/>
    <col min="5" max="5" width="20.125" customWidth="1"/>
    <col min="6" max="6" width="20.625" customWidth="1"/>
    <col min="7" max="7" width="16.25" customWidth="1"/>
    <col min="8" max="8" width="19.75" customWidth="1"/>
    <col min="9" max="9" width="24.5" customWidth="1"/>
    <col min="10" max="10" width="23.125" customWidth="1"/>
  </cols>
  <sheetData>
    <row r="2" spans="2:10" ht="20.25" thickBot="1" x14ac:dyDescent="0.35">
      <c r="B2" s="36" t="s">
        <v>16</v>
      </c>
      <c r="C2" s="36"/>
      <c r="D2" s="36"/>
      <c r="E2" s="36"/>
      <c r="F2" s="36"/>
      <c r="G2" s="36"/>
      <c r="H2" s="36"/>
      <c r="I2" s="36"/>
      <c r="J2" s="36"/>
    </row>
    <row r="3" spans="2:10" ht="46.5" customHeight="1" thickTop="1" x14ac:dyDescent="0.2">
      <c r="B3" s="19" t="s">
        <v>45</v>
      </c>
      <c r="C3" s="19" t="s">
        <v>46</v>
      </c>
      <c r="D3" s="14" t="s">
        <v>47</v>
      </c>
      <c r="E3" s="14" t="s">
        <v>236</v>
      </c>
      <c r="F3" s="14" t="s">
        <v>48</v>
      </c>
      <c r="G3" s="14" t="s">
        <v>49</v>
      </c>
      <c r="H3" s="14" t="s">
        <v>50</v>
      </c>
      <c r="I3" s="14" t="s">
        <v>6</v>
      </c>
      <c r="J3" s="14" t="s">
        <v>7</v>
      </c>
    </row>
    <row r="4" spans="2:10" x14ac:dyDescent="0.2">
      <c r="B4" t="s">
        <v>70</v>
      </c>
      <c r="C4" t="s">
        <v>276</v>
      </c>
      <c r="D4">
        <v>2018</v>
      </c>
      <c r="E4" s="4">
        <v>1298710.4099999999</v>
      </c>
      <c r="F4" s="4">
        <v>401289.59</v>
      </c>
      <c r="G4" s="4">
        <v>1700000</v>
      </c>
      <c r="H4" s="8">
        <v>0.32</v>
      </c>
      <c r="I4" s="4">
        <v>1158.45</v>
      </c>
      <c r="J4" s="4">
        <v>270.08999999999997</v>
      </c>
    </row>
    <row r="5" spans="2:10" x14ac:dyDescent="0.2">
      <c r="B5" t="s">
        <v>277</v>
      </c>
      <c r="C5" t="s">
        <v>278</v>
      </c>
      <c r="D5">
        <v>2017</v>
      </c>
      <c r="E5" s="4">
        <v>200666.8</v>
      </c>
      <c r="F5" s="4">
        <v>0</v>
      </c>
      <c r="G5" s="4">
        <v>200666.8</v>
      </c>
      <c r="H5" s="8">
        <v>0.72</v>
      </c>
      <c r="I5" s="4">
        <v>182.81</v>
      </c>
      <c r="J5" s="4">
        <v>69.47</v>
      </c>
    </row>
    <row r="6" spans="2:10" x14ac:dyDescent="0.2">
      <c r="B6" t="s">
        <v>277</v>
      </c>
      <c r="C6" t="s">
        <v>279</v>
      </c>
      <c r="D6">
        <v>2018</v>
      </c>
      <c r="E6" s="4">
        <v>416458.17</v>
      </c>
      <c r="F6" s="4">
        <v>0</v>
      </c>
      <c r="G6" s="4">
        <v>416458.17</v>
      </c>
      <c r="H6" s="8">
        <v>0.83</v>
      </c>
      <c r="I6" s="4">
        <v>241.69</v>
      </c>
      <c r="J6" s="4">
        <v>91.84</v>
      </c>
    </row>
    <row r="7" spans="2:10" x14ac:dyDescent="0.2">
      <c r="B7" t="s">
        <v>277</v>
      </c>
      <c r="C7" t="s">
        <v>280</v>
      </c>
      <c r="D7">
        <v>2016</v>
      </c>
      <c r="E7" s="4">
        <v>207275.78</v>
      </c>
      <c r="F7" s="4">
        <v>0</v>
      </c>
      <c r="G7" s="4">
        <v>207275.78</v>
      </c>
      <c r="H7" s="8">
        <v>0.63</v>
      </c>
      <c r="I7" s="4">
        <v>140.46</v>
      </c>
      <c r="J7" s="4">
        <v>53.38</v>
      </c>
    </row>
    <row r="8" spans="2:10" x14ac:dyDescent="0.2">
      <c r="B8" t="s">
        <v>281</v>
      </c>
      <c r="C8" t="s">
        <v>282</v>
      </c>
      <c r="D8">
        <v>2019</v>
      </c>
      <c r="E8" s="4">
        <v>160770.47</v>
      </c>
      <c r="F8" s="4">
        <v>0</v>
      </c>
      <c r="G8" s="4">
        <v>160770.47</v>
      </c>
      <c r="H8" s="8">
        <v>0.88</v>
      </c>
      <c r="I8" s="4">
        <v>44.49</v>
      </c>
      <c r="J8" s="4">
        <v>14.01</v>
      </c>
    </row>
    <row r="9" spans="2:10" x14ac:dyDescent="0.2">
      <c r="B9" t="s">
        <v>283</v>
      </c>
      <c r="C9" t="s">
        <v>276</v>
      </c>
      <c r="D9">
        <v>2017</v>
      </c>
      <c r="E9" s="4">
        <v>898120.5</v>
      </c>
      <c r="F9" s="4">
        <v>1101879.5</v>
      </c>
      <c r="G9" s="4">
        <v>2000000</v>
      </c>
      <c r="H9" s="8">
        <v>0.45</v>
      </c>
      <c r="I9" s="4">
        <v>1477.7</v>
      </c>
      <c r="J9" s="4">
        <v>315.58</v>
      </c>
    </row>
    <row r="10" spans="2:10" x14ac:dyDescent="0.2">
      <c r="B10" t="s">
        <v>284</v>
      </c>
      <c r="C10" t="s">
        <v>276</v>
      </c>
      <c r="D10">
        <v>2017</v>
      </c>
      <c r="E10" s="4">
        <v>389574.5</v>
      </c>
      <c r="F10" s="4">
        <v>1160425.5</v>
      </c>
      <c r="G10" s="4">
        <v>1550000</v>
      </c>
      <c r="H10" s="8">
        <v>0.25</v>
      </c>
      <c r="I10" s="4">
        <v>1295.7</v>
      </c>
      <c r="J10" s="4">
        <v>116.44</v>
      </c>
    </row>
    <row r="11" spans="2:10" x14ac:dyDescent="0.2">
      <c r="B11" t="s">
        <v>152</v>
      </c>
      <c r="C11" t="s">
        <v>285</v>
      </c>
      <c r="D11">
        <v>2018</v>
      </c>
      <c r="E11" s="4">
        <v>1684211</v>
      </c>
      <c r="F11" s="4">
        <v>0</v>
      </c>
      <c r="G11" s="4">
        <v>1684211</v>
      </c>
      <c r="H11" s="8">
        <v>0.84</v>
      </c>
      <c r="I11" s="4">
        <v>684.46</v>
      </c>
      <c r="J11" s="4">
        <v>159.82</v>
      </c>
    </row>
    <row r="12" spans="2:10" x14ac:dyDescent="0.2">
      <c r="B12" t="s">
        <v>286</v>
      </c>
      <c r="C12" t="s">
        <v>287</v>
      </c>
      <c r="D12">
        <v>2019</v>
      </c>
      <c r="E12" s="4">
        <v>330000</v>
      </c>
      <c r="F12" s="4">
        <v>0</v>
      </c>
      <c r="G12" s="4">
        <v>330000</v>
      </c>
      <c r="H12" s="8">
        <v>1</v>
      </c>
      <c r="I12" s="4">
        <v>184.51</v>
      </c>
      <c r="J12" s="4">
        <v>58.12</v>
      </c>
    </row>
    <row r="13" spans="2:10" x14ac:dyDescent="0.2">
      <c r="B13" t="s">
        <v>200</v>
      </c>
      <c r="C13" t="s">
        <v>287</v>
      </c>
      <c r="D13">
        <v>2018</v>
      </c>
      <c r="E13" s="4">
        <v>94258.43</v>
      </c>
      <c r="F13" s="4">
        <v>0</v>
      </c>
      <c r="G13" s="4">
        <v>94258.43</v>
      </c>
      <c r="H13" s="8">
        <v>0.78</v>
      </c>
      <c r="I13" s="4">
        <v>71.87</v>
      </c>
      <c r="J13" s="4">
        <v>27.31</v>
      </c>
    </row>
    <row r="15" spans="2:10" x14ac:dyDescent="0.2">
      <c r="B15" s="13" t="s">
        <v>288</v>
      </c>
    </row>
  </sheetData>
  <sheetProtection algorithmName="SHA-512" hashValue="8E2WpmHi3asp6k5z8MCIz+vx7uugNjx/HT+xxCNA75JRcQGKAMNIKypzQzjH7CA5QZCIevF5TCiKUIEn39Bf2Q==" saltValue="FlX3p1/sCrGwQskjczs8pQ==" spinCount="100000" sheet="1" objects="1" scenarios="1"/>
  <mergeCells count="1">
    <mergeCell ref="B2:J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Sustainable buildings</vt:lpstr>
      <vt:lpstr>Sustainable public transport.</vt:lpstr>
      <vt:lpstr>Water and wastewater management</vt:lpstr>
      <vt:lpstr>Renewable energy</vt:lpstr>
      <vt:lpstr>Energy efficiency</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Essi Becker</dc:creator>
  <cp:keywords/>
  <dc:description/>
  <cp:lastModifiedBy>Karoliina Kajova</cp:lastModifiedBy>
  <cp:revision/>
  <dcterms:created xsi:type="dcterms:W3CDTF">2019-06-11T11:53:46Z</dcterms:created>
  <dcterms:modified xsi:type="dcterms:W3CDTF">2021-04-29T13:27:08Z</dcterms:modified>
  <cp:category/>
  <cp:contentStatus/>
</cp:coreProperties>
</file>