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1953" documentId="8_{975383B5-EADA-4AE9-A0C3-6D5BBD36D6A2}" xr6:coauthVersionLast="47" xr6:coauthVersionMax="47" xr10:uidLastSave="{368F891A-65CE-4146-B133-4076C55935DA}"/>
  <bookViews>
    <workbookView xWindow="-120" yWindow="-120" windowWidth="29040" windowHeight="15840" tabRatio="744" xr2:uid="{00000000-000D-0000-FFFF-FFFF00000000}"/>
  </bookViews>
  <sheets>
    <sheet name="Table of contents" sheetId="8" r:id="rId1"/>
    <sheet name="Green bond framework 2022" sheetId="9" r:id="rId2"/>
    <sheet name="Summary" sheetId="1" r:id="rId3"/>
    <sheet name="New buildings" sheetId="10" r:id="rId4"/>
    <sheet name="Renovations" sheetId="7" r:id="rId5"/>
    <sheet name="Energy efficiency" sheetId="6" r:id="rId6"/>
    <sheet name="Transportation" sheetId="3" r:id="rId7"/>
    <sheet name="Renewable energy" sheetId="5" r:id="rId8"/>
    <sheet name="Water &amp; waste water management" sheetId="4" r:id="rId9"/>
  </sheets>
  <definedNames>
    <definedName name="_xlnm.Print_Area" localSheetId="2">Summary!$A$1:$O$61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 i="1" l="1"/>
  <c r="E34" i="1"/>
  <c r="J35" i="1"/>
  <c r="I35" i="1"/>
  <c r="H35" i="1"/>
  <c r="G35" i="1"/>
  <c r="F35" i="1"/>
  <c r="J34" i="1"/>
  <c r="I34" i="1"/>
  <c r="H34" i="1"/>
  <c r="G34" i="1"/>
  <c r="J33" i="1"/>
  <c r="I33" i="1"/>
  <c r="H33" i="1"/>
  <c r="G33" i="1"/>
  <c r="F33" i="1"/>
  <c r="E35" i="1"/>
  <c r="E33" i="1"/>
  <c r="J32" i="1"/>
  <c r="I32" i="1"/>
  <c r="H32" i="1"/>
  <c r="G32" i="1"/>
  <c r="F32" i="1"/>
  <c r="E32" i="1"/>
  <c r="J36" i="1" l="1"/>
  <c r="F46" i="1" l="1"/>
  <c r="E46" i="1"/>
  <c r="C46" i="1"/>
  <c r="D46" i="1"/>
  <c r="D10" i="1"/>
  <c r="C10" i="1" l="1"/>
  <c r="J10" i="1"/>
  <c r="I10" i="1"/>
  <c r="H10" i="1"/>
  <c r="G10" i="1"/>
  <c r="F10" i="1"/>
  <c r="E10" i="1"/>
  <c r="E36" i="1" l="1"/>
  <c r="F36" i="1" l="1"/>
  <c r="H36" i="1"/>
  <c r="G36" i="1"/>
  <c r="I36" i="1"/>
</calcChain>
</file>

<file path=xl/sharedStrings.xml><?xml version="1.0" encoding="utf-8"?>
<sst xmlns="http://schemas.openxmlformats.org/spreadsheetml/2006/main" count="2649" uniqueCount="796">
  <si>
    <t>The impacts of green finance</t>
  </si>
  <si>
    <t>Project category</t>
  </si>
  <si>
    <t>Number of projects</t>
  </si>
  <si>
    <t>Annual energy savings (avoided / reduced MWh)</t>
  </si>
  <si>
    <t>Annual CO₂ emissions avoided / reduced (tCO₂)</t>
  </si>
  <si>
    <t>Annual amount of treated wastewater in existing plants immediately after project completion (m3)</t>
  </si>
  <si>
    <t>Annual amount of treated wastewater with increased capacity in the future (m3)</t>
  </si>
  <si>
    <t>Annual production of renewable energy (MWh)</t>
  </si>
  <si>
    <t>Renewable energy production capacity (MW)</t>
  </si>
  <si>
    <t>Water and wastewater management</t>
  </si>
  <si>
    <t>Renewable energy</t>
  </si>
  <si>
    <t>Energy efficiency</t>
  </si>
  <si>
    <t>Entire portfolio</t>
  </si>
  <si>
    <t xml:space="preserve">Input your invested amount in the original currency of the bond to column 'Amount invested'. The below table will </t>
  </si>
  <si>
    <t>original FX from the trade date of the bond to convert foreign currencies to EUR.</t>
  </si>
  <si>
    <t>ISIN</t>
  </si>
  <si>
    <t>Amount</t>
  </si>
  <si>
    <t>CCY</t>
  </si>
  <si>
    <t>Maturity Date</t>
  </si>
  <si>
    <t>Share</t>
  </si>
  <si>
    <t>Amount invested</t>
  </si>
  <si>
    <t>XS2242924491</t>
  </si>
  <si>
    <t>EUR</t>
  </si>
  <si>
    <t>10/2030</t>
  </si>
  <si>
    <t>XS2023679843</t>
  </si>
  <si>
    <t>09/2029</t>
  </si>
  <si>
    <t>09/2027</t>
  </si>
  <si>
    <t>XS1706174015</t>
  </si>
  <si>
    <t>AUD</t>
  </si>
  <si>
    <t>10/2027</t>
  </si>
  <si>
    <t>The impacts attributable for the sum of the above column 'Amount invested'</t>
  </si>
  <si>
    <t>Column1</t>
  </si>
  <si>
    <t>Column2</t>
  </si>
  <si>
    <t>Disclaimer:</t>
  </si>
  <si>
    <t>Customer</t>
  </si>
  <si>
    <t>Project</t>
  </si>
  <si>
    <t>Year of approval</t>
  </si>
  <si>
    <t>A-Kruunu Oy</t>
  </si>
  <si>
    <t>Asuntosäätiön Asumisoikeus Oy</t>
  </si>
  <si>
    <t>City of Forssa</t>
  </si>
  <si>
    <t>City of Haapavesi</t>
  </si>
  <si>
    <t>City of Hämeenlinna</t>
  </si>
  <si>
    <t>City of Imatra</t>
  </si>
  <si>
    <t>City of Joensuu</t>
  </si>
  <si>
    <t>School of Nepenmäki</t>
  </si>
  <si>
    <t>City of Jämsä</t>
  </si>
  <si>
    <t>Comprehensive school of Jämsänkoski</t>
  </si>
  <si>
    <t>City of Kaarina</t>
  </si>
  <si>
    <t>City of Kalajoki</t>
  </si>
  <si>
    <t>Fire station of Kalajoki</t>
  </si>
  <si>
    <t>School of Merenoja</t>
  </si>
  <si>
    <t>City of Kokkola</t>
  </si>
  <si>
    <t>City of Kouvola</t>
  </si>
  <si>
    <t>City of Kuhmo</t>
  </si>
  <si>
    <t>City of Mikkeli</t>
  </si>
  <si>
    <t>City of Parkano</t>
  </si>
  <si>
    <t>School campus of Parkano</t>
  </si>
  <si>
    <t>City of Saarijärvi</t>
  </si>
  <si>
    <t>City of Virrat</t>
  </si>
  <si>
    <t>EAI Vuokra-asunnot Oy</t>
  </si>
  <si>
    <t>Heinävesi Municipality</t>
  </si>
  <si>
    <t>Helsingin Asumisoikeus Oy</t>
  </si>
  <si>
    <t>Helsingin kaupungin asunnot Oy</t>
  </si>
  <si>
    <t>Hollola Municipality</t>
  </si>
  <si>
    <t>Hämeenkyrö Municipality</t>
  </si>
  <si>
    <t>Inari Municipality</t>
  </si>
  <si>
    <t>Janakkala Municipality</t>
  </si>
  <si>
    <t>Janakkala fire department</t>
  </si>
  <si>
    <t>Joensuun Kodit Oy</t>
  </si>
  <si>
    <t>Kiinteistö Oy Kuopion Koulutilat</t>
  </si>
  <si>
    <t>School of Karttula</t>
  </si>
  <si>
    <t>School of Jynkkä</t>
  </si>
  <si>
    <t xml:space="preserve">Kiinteistö Oy M2-Kodit </t>
  </si>
  <si>
    <t>Kiinteistö Oy Turun Syvälahden koulu</t>
  </si>
  <si>
    <t>Kirkkonummen Vuokra-asunnot Oy</t>
  </si>
  <si>
    <t>Kuopion Opiskelija-asunnot Oy</t>
  </si>
  <si>
    <t>Lahden Asunnot Oy</t>
  </si>
  <si>
    <t>Lahden vanhusten asuntosäätiö</t>
  </si>
  <si>
    <t>Lapinlahti Municipality</t>
  </si>
  <si>
    <t>Lappeenrannan Asuntopalvelu Oy</t>
  </si>
  <si>
    <t>Laukaa Municipality</t>
  </si>
  <si>
    <t>School of Lievestuore</t>
  </si>
  <si>
    <t>Leppävirta Municipality</t>
  </si>
  <si>
    <t>Liminka Municipality</t>
  </si>
  <si>
    <t>School of Linnukka</t>
  </si>
  <si>
    <t>Mäntsälä Municipality</t>
  </si>
  <si>
    <t>School of Ehnroos</t>
  </si>
  <si>
    <t>Nemoy Rakennuttaja Oy</t>
  </si>
  <si>
    <t>Niiralan Kulma Oy</t>
  </si>
  <si>
    <t>Oulun Sivakka Oy</t>
  </si>
  <si>
    <t>Perho Municipality</t>
  </si>
  <si>
    <t>Pielavesi Municipality</t>
  </si>
  <si>
    <t>Pirkan Opiskelija-asunnot Oy</t>
  </si>
  <si>
    <t xml:space="preserve">TA- Asumisoikeus Oy </t>
  </si>
  <si>
    <t>TA-Asumisoikeus Oy</t>
  </si>
  <si>
    <t>TA-Yhtymä Oy</t>
  </si>
  <si>
    <t>Tohmajärvi Municipality</t>
  </si>
  <si>
    <t>Tyrnävä Municipality</t>
  </si>
  <si>
    <t>School of Rantarousti</t>
  </si>
  <si>
    <t>Varttuneiden asumisoikeusyhdistys Jaso</t>
  </si>
  <si>
    <t>VAV Asunnot Oy</t>
  </si>
  <si>
    <t>VAV Yhtymä Oy</t>
  </si>
  <si>
    <t>Vesanto Municipality</t>
  </si>
  <si>
    <t>Ääneseudun Asunnot Oy</t>
  </si>
  <si>
    <t>City of Vaasa</t>
  </si>
  <si>
    <t>Länsimetro Oy</t>
  </si>
  <si>
    <t>Tampereen Raitiotie Oy</t>
  </si>
  <si>
    <t>City of Heinola</t>
  </si>
  <si>
    <t>City of Uusikaupunki</t>
  </si>
  <si>
    <t>Helsinki Region Environmental Services HSY</t>
  </si>
  <si>
    <t>Jyväskylän Seudun Puhdistamo Oy</t>
  </si>
  <si>
    <t>Savukoski Municipality</t>
  </si>
  <si>
    <t>Tunturi-Lapin Vesi Oy</t>
  </si>
  <si>
    <t>Turun Seudun Puhdistamo Oy</t>
  </si>
  <si>
    <t>Vesikolmio Oy</t>
  </si>
  <si>
    <t>Kangasalan Lämpö Oy</t>
  </si>
  <si>
    <t>Bioenergy heating plant</t>
  </si>
  <si>
    <t>Kemin Energia ja Vesi Oy</t>
  </si>
  <si>
    <t>Lempäälän Energia Oy</t>
  </si>
  <si>
    <t>Viialantie heating plant, fuel storing and unloading concept</t>
  </si>
  <si>
    <t>Vihti Municipality</t>
  </si>
  <si>
    <t>City of Kotka</t>
  </si>
  <si>
    <t>City of Pieksämäki</t>
  </si>
  <si>
    <t>City of Tampere</t>
  </si>
  <si>
    <t>Mäntyharju Municipality</t>
  </si>
  <si>
    <t>XS2404205119</t>
  </si>
  <si>
    <t>GBP</t>
  </si>
  <si>
    <t>12/2024</t>
  </si>
  <si>
    <t>City of Helsinki</t>
  </si>
  <si>
    <t>Liperi Municipality</t>
  </si>
  <si>
    <t>City of Nokia</t>
  </si>
  <si>
    <t>Parikkala Municipality</t>
  </si>
  <si>
    <t>City of Porvoo</t>
  </si>
  <si>
    <t>Sodankylä Municipality</t>
  </si>
  <si>
    <t>Tampereen Kotilinnasäätiö sr</t>
  </si>
  <si>
    <t>Sipoo Municipality</t>
  </si>
  <si>
    <t>Pirkkala Municipality</t>
  </si>
  <si>
    <t>Tuusula Municipality</t>
  </si>
  <si>
    <t>Sotkamo Municipality</t>
  </si>
  <si>
    <t>Daycare centre of Hammaslahti</t>
  </si>
  <si>
    <t>Valkeala community centre</t>
  </si>
  <si>
    <t>Daycare centre of Kalevankangas</t>
  </si>
  <si>
    <t>Kirjola school, 1st phase</t>
  </si>
  <si>
    <t>Pirkkala campus</t>
  </si>
  <si>
    <t>Apartment building with Nordic Ecolabel, Kaskelantie 1</t>
  </si>
  <si>
    <t>Apartment building with Nordic Ecolabel, Veturikuja 8</t>
  </si>
  <si>
    <t>Vuokatti-arena, ice hockey arena</t>
  </si>
  <si>
    <t>New buildings</t>
  </si>
  <si>
    <t>A</t>
  </si>
  <si>
    <t>B</t>
  </si>
  <si>
    <t>98-108</t>
  </si>
  <si>
    <t>70-74</t>
  </si>
  <si>
    <t>76-78</t>
  </si>
  <si>
    <t>75-77</t>
  </si>
  <si>
    <t>73-75</t>
  </si>
  <si>
    <t>95-103</t>
  </si>
  <si>
    <t>77-88</t>
  </si>
  <si>
    <t>72-75</t>
  </si>
  <si>
    <t>78-82</t>
  </si>
  <si>
    <t>C</t>
  </si>
  <si>
    <t>66-74</t>
  </si>
  <si>
    <t>79-80</t>
  </si>
  <si>
    <t>71-75</t>
  </si>
  <si>
    <t>99-204</t>
  </si>
  <si>
    <t>75-80</t>
  </si>
  <si>
    <t>68-75</t>
  </si>
  <si>
    <t>74-75</t>
  </si>
  <si>
    <t>88-94</t>
  </si>
  <si>
    <t>76-77</t>
  </si>
  <si>
    <t>78-79</t>
  </si>
  <si>
    <t>66-78</t>
  </si>
  <si>
    <t>Apartment building Taitoniekantie 9 e</t>
  </si>
  <si>
    <t>Hyvinkään Vuokra-asunnot Oy</t>
  </si>
  <si>
    <t>N/A</t>
  </si>
  <si>
    <t>City of Tampere tramway</t>
  </si>
  <si>
    <t>Hämeenlinnan Seudun Vesi Oy</t>
  </si>
  <si>
    <t>Seinäjoen Energia Oy</t>
  </si>
  <si>
    <t>Taipalsaaren Lämpö Oy</t>
  </si>
  <si>
    <t>Kuivaketvele bioenergy heating plant</t>
  </si>
  <si>
    <t>Energy performance certificate class</t>
  </si>
  <si>
    <r>
      <t xml:space="preserve">EPC Year </t>
    </r>
    <r>
      <rPr>
        <b/>
        <sz val="11"/>
        <color rgb="FFFFFFFF"/>
        <rFont val="Calibri"/>
        <family val="2"/>
      </rPr>
      <t>¹</t>
    </r>
  </si>
  <si>
    <r>
      <t xml:space="preserve">E-value </t>
    </r>
    <r>
      <rPr>
        <b/>
        <sz val="11"/>
        <color rgb="FFFFFFFF"/>
        <rFont val="Calibri"/>
        <family val="2"/>
      </rPr>
      <t>²</t>
    </r>
  </si>
  <si>
    <t>Buildings</t>
  </si>
  <si>
    <t>Transportation</t>
  </si>
  <si>
    <t>XS2480922389</t>
  </si>
  <si>
    <t>05/2029</t>
  </si>
  <si>
    <t>Project sub-category</t>
  </si>
  <si>
    <t>Approval framework</t>
  </si>
  <si>
    <t>Alignment with the current framework criteria</t>
  </si>
  <si>
    <t>City of Akaa</t>
  </si>
  <si>
    <t>Comprehensive school of Viiala with Nordic ecolabel</t>
  </si>
  <si>
    <t>1.1a Buildings</t>
  </si>
  <si>
    <t>Aligned</t>
  </si>
  <si>
    <t>Apartment building, Syvänsalmenkatu 5 b</t>
  </si>
  <si>
    <t>Apartment building, Lavakatu 9b, Helsinki</t>
  </si>
  <si>
    <t>Apartment building, Klaavuntie 13</t>
  </si>
  <si>
    <t>Apartment building, Kuormakatu 6</t>
  </si>
  <si>
    <t>Asuntosäätiön Vuokra-asunnot Oy</t>
  </si>
  <si>
    <t>Avain Asumisoikeus Oy</t>
  </si>
  <si>
    <t>Apartment building, As.oy. Vantaan Ajoportti</t>
  </si>
  <si>
    <t>Apartment building, As.oy. Opistokuja 5</t>
  </si>
  <si>
    <t>Apartment building, As.oy. Keravan Niittäjänkatu 2 ja 4</t>
  </si>
  <si>
    <t>Apartment building, As.oy. Järvenpään Kultapiisku</t>
  </si>
  <si>
    <t>Apartment building, As.oy. Hyvinkään Yli-Jurvankatu 5</t>
  </si>
  <si>
    <t>Espoon Asunnot Oy</t>
  </si>
  <si>
    <t>Apartment building, Syvänsalmenkatu 1</t>
  </si>
  <si>
    <t>Community centre Akvarelli</t>
  </si>
  <si>
    <t>Secondary school and high school of Haapavesi</t>
  </si>
  <si>
    <t>Middle school of Heinävesi</t>
  </si>
  <si>
    <t>Apartment building, Kettutie 10</t>
  </si>
  <si>
    <t>Apartment building, Koskelantie 66b</t>
  </si>
  <si>
    <t>77-79</t>
  </si>
  <si>
    <t>Apartment building, Yläkiventie 11</t>
  </si>
  <si>
    <t>Apartment building, Smoltinkuja 3</t>
  </si>
  <si>
    <t>Apartment building, Yläkivenrinne 2</t>
  </si>
  <si>
    <t>Apartment buildings, Fannynkallio and Kuninkaankierto 4</t>
  </si>
  <si>
    <t>Apartment building, Asetelmanpolku 3</t>
  </si>
  <si>
    <t>Apartment building, Gunillanpuisto</t>
  </si>
  <si>
    <t>70-71</t>
  </si>
  <si>
    <t>Apartment building, Haakoninlahdenkatu 5-7</t>
  </si>
  <si>
    <t>Apartment building, Kalasatama Kaljaasi, Fortunankatu 6</t>
  </si>
  <si>
    <t>Apartment building, Kanariankatu 3</t>
  </si>
  <si>
    <t>Apartment building, Koskelantie 66</t>
  </si>
  <si>
    <t>Apartment building, Kyösti Kallion tie 1a</t>
  </si>
  <si>
    <t>Apartment building, Lavakatu 10</t>
  </si>
  <si>
    <t>Apartment building, Pyhätunturintie 2</t>
  </si>
  <si>
    <t>Apartment building, Sienakuja 4</t>
  </si>
  <si>
    <t>Apartment building, Taidemaalarinkatu 2</t>
  </si>
  <si>
    <t>71-105</t>
  </si>
  <si>
    <t>Apartment building, Tullivuorentie 22</t>
  </si>
  <si>
    <t>Apartment building, Isonnevankuja 1</t>
  </si>
  <si>
    <t>Apartment building, Kaupinmäenpolku 15</t>
  </si>
  <si>
    <t>Apartment building, Maununnevantie 3</t>
  </si>
  <si>
    <t>Apartment buildings, Kettutie 8 a-c</t>
  </si>
  <si>
    <t>Apartment building, Asetelmankatu 1</t>
  </si>
  <si>
    <t>Apartment building, Salavakuja 2</t>
  </si>
  <si>
    <t>69-70</t>
  </si>
  <si>
    <t>Apartment building, Yläkiventie 14</t>
  </si>
  <si>
    <t>Apartment building, Postiljooninkatu 2</t>
  </si>
  <si>
    <t>Apartment building, Kustinpolku 7</t>
  </si>
  <si>
    <t>Apartment building, Smoltinkaari 6</t>
  </si>
  <si>
    <t>Apartment building, Gunillantie 3</t>
  </si>
  <si>
    <t>65-66</t>
  </si>
  <si>
    <t>School of Heinsuo</t>
  </si>
  <si>
    <t>School of Kalliola</t>
  </si>
  <si>
    <t>City of Hyvinkää</t>
  </si>
  <si>
    <t>Community centre Hangonsiltatalo</t>
  </si>
  <si>
    <t xml:space="preserve">Environmental school of Mahnala </t>
  </si>
  <si>
    <t>Service centre of Nummi</t>
  </si>
  <si>
    <t>Ii Municipality</t>
  </si>
  <si>
    <t>Daycare centre of Hamina</t>
  </si>
  <si>
    <t>School campus of Mansikkala (LEED certification)</t>
  </si>
  <si>
    <t>Ivalo education centre (The Building Information Foundation (RTS) certfication)</t>
  </si>
  <si>
    <t>Ingå Municipality</t>
  </si>
  <si>
    <t>Kyrkfjärdens School of Ingå</t>
  </si>
  <si>
    <t>103-109</t>
  </si>
  <si>
    <t>School and community centre of Turenki, 1st phase</t>
  </si>
  <si>
    <t>Daycare centre of Hukanhauta</t>
  </si>
  <si>
    <t>80-87</t>
  </si>
  <si>
    <t>School of Karhumäki</t>
  </si>
  <si>
    <t>School of Rantakylä</t>
  </si>
  <si>
    <t>The main library, Kaarinatalo</t>
  </si>
  <si>
    <t>School of Hoviranta</t>
  </si>
  <si>
    <t>City of Kangasala</t>
  </si>
  <si>
    <t>Comprehensive school of Lamminrahka</t>
  </si>
  <si>
    <t>City of Kauhava</t>
  </si>
  <si>
    <t>Education centre of Kortesjärvi</t>
  </si>
  <si>
    <t>Keski-Suomen opiskelija-asuntosäätiö sr</t>
  </si>
  <si>
    <t>Multi-generation block, Kankaan Ilona, Ailakinkatu 10</t>
  </si>
  <si>
    <t>School of Syvälahti</t>
  </si>
  <si>
    <t>Kirkkonummi Municipality</t>
  </si>
  <si>
    <t>School centre of Gesterby (The Building Information Foundation (RTS) certfication)</t>
  </si>
  <si>
    <t>Apartment building, Masalan tinapuisto</t>
  </si>
  <si>
    <t>School of Chydenius (Leed certification)</t>
  </si>
  <si>
    <t>Daycare centre of Naukio</t>
  </si>
  <si>
    <t>Wooden comprehensive school of Tuupala</t>
  </si>
  <si>
    <t>Construction of apartment building for students, Ahkio</t>
  </si>
  <si>
    <t>Apartment building, Minari</t>
  </si>
  <si>
    <t>Construction of apartment building for students, Taivaanpankko</t>
  </si>
  <si>
    <t>Senior home, Saimaankatu 29</t>
  </si>
  <si>
    <t xml:space="preserve">
Matti and Liisa's school in Lapinlahti</t>
  </si>
  <si>
    <t>Apartment building, Kiviharjunkatu 2</t>
  </si>
  <si>
    <t>New primary school of Leppävirta</t>
  </si>
  <si>
    <t>School of Ylämylly</t>
  </si>
  <si>
    <t>1.1a Buildings, 1.2 Renovations</t>
  </si>
  <si>
    <t>Luksia, Länsi-Uudenmaan koulutuskuntayhtymä</t>
  </si>
  <si>
    <t>Construction and renovation of Toivonkatu campus</t>
  </si>
  <si>
    <t>Apartment building, Asumisoikeus Oy Tampereen Ilokkaanrinne 5-6</t>
  </si>
  <si>
    <t>Mangrove Asumisoikeus Oy</t>
  </si>
  <si>
    <t>Southern regional School of Mikkeli</t>
  </si>
  <si>
    <t>Daycare centre Amanda</t>
  </si>
  <si>
    <t>NAL Asunnot Oy</t>
  </si>
  <si>
    <t>Apartment building, Gibraltarinaukio 4</t>
  </si>
  <si>
    <t>Apartment building, Hatsalankatu 37</t>
  </si>
  <si>
    <t>Apartment building, Keskikaari 48</t>
  </si>
  <si>
    <t>Apartment building, Raviradantie 8</t>
  </si>
  <si>
    <t>City of Nivala</t>
  </si>
  <si>
    <t>School of Junttila</t>
  </si>
  <si>
    <t>Welfare centre of Nokia</t>
  </si>
  <si>
    <t>Apartment building, Hiirihaukantie 12 a</t>
  </si>
  <si>
    <t>Apartment building, Jalohaukantie 5</t>
  </si>
  <si>
    <t>Apartment building, Kiilankatu 5</t>
  </si>
  <si>
    <t>Apartment building, Menninkäisentie 3a</t>
  </si>
  <si>
    <t>Apartment building, Myllytullinkatu 5</t>
  </si>
  <si>
    <t>Apartment building, Valmutie 3</t>
  </si>
  <si>
    <t>City of Parainen</t>
  </si>
  <si>
    <t>Apartment building, Vaahterakuja 3</t>
  </si>
  <si>
    <t>City of Pori</t>
  </si>
  <si>
    <t>Community centre of Northern Pori</t>
  </si>
  <si>
    <t>Jokilaakso school, Porvoo</t>
  </si>
  <si>
    <t>School and culture centre of Saarijärvi, 1st phase</t>
  </si>
  <si>
    <t>Savuskoski Municipality</t>
  </si>
  <si>
    <t>School of Savukoski</t>
  </si>
  <si>
    <t>Community centre of Sodankylä</t>
  </si>
  <si>
    <t>1.1b Other buildings</t>
  </si>
  <si>
    <t>Apartment building, Metsäläntie 10</t>
  </si>
  <si>
    <t xml:space="preserve">Apartment building Nordic Ecolabel, Rapukuja 2 </t>
  </si>
  <si>
    <t>Apartment building, Tuulensuunkatu 27</t>
  </si>
  <si>
    <t>Apartment buildings, Espoon Peijinkatu 1b-1c buildings A2 and B2</t>
  </si>
  <si>
    <t>70-72</t>
  </si>
  <si>
    <t>Apartment building, Koy Heikinketo/Kanslerintie 17</t>
  </si>
  <si>
    <t>Apartment building, Metsäläntie 6 b in Pasilan Porttipuisto</t>
  </si>
  <si>
    <t>Apartment building, Pellonreuna 7</t>
  </si>
  <si>
    <t>Apartment building,  Lohjan Sahapiha/Sahapiha 6</t>
  </si>
  <si>
    <t>Apartment building, Kourutaltankatu 8</t>
  </si>
  <si>
    <t>Apartment buildings, Uimalankatu 1 buildings 1b and 1c</t>
  </si>
  <si>
    <t>Tampereen Vuokratalosäätiö sr</t>
  </si>
  <si>
    <t>School centre of Tohmajävi</t>
  </si>
  <si>
    <t>Daycare centre of Tikkala, Tohmajärvi</t>
  </si>
  <si>
    <t>City of Turku</t>
  </si>
  <si>
    <t>Temporary/movable school facilities for school of Mikael</t>
  </si>
  <si>
    <t>75-90</t>
  </si>
  <si>
    <t>Martta Wendelin daycare centre and Kirkonkylä school with Nordic Ecolabel</t>
  </si>
  <si>
    <t>Apartment building, Perintötie 9</t>
  </si>
  <si>
    <t>School campus of Vesanto</t>
  </si>
  <si>
    <t>City of Ylöjärvi</t>
  </si>
  <si>
    <t>Yrjö ja Hanna Kiinteistöt Oy</t>
  </si>
  <si>
    <t>Apartment buildings, Kuokkalan Kalon buildings 2, 3 and 4</t>
  </si>
  <si>
    <t>Fire station of Sipoo (office building)</t>
  </si>
  <si>
    <t xml:space="preserve">Äänekoski Ice hockey arena </t>
  </si>
  <si>
    <t>Apartment building, As.oy lahden iisakki</t>
  </si>
  <si>
    <t>Apartment building, As.oy lahden valtteri</t>
  </si>
  <si>
    <t>Apartment building, Kivakatu 2</t>
  </si>
  <si>
    <t>Building for elderly, Uudenpellonkatu 1</t>
  </si>
  <si>
    <t>Construction of apartment building, Vasarantie 2 ja 4</t>
  </si>
  <si>
    <t>Construction of apartment building KOY Tampereen Jallukka</t>
  </si>
  <si>
    <t>Apartment building, KOY Oulun Tarve, Paraatikatu 10</t>
  </si>
  <si>
    <t>Apartment building, As.oy. Espoon Luoteisrinne</t>
  </si>
  <si>
    <t>Y-Säätiö/Kiinteistö Oy M2-Kodit</t>
  </si>
  <si>
    <t>Apartment building, Lyyranpyrstö 2</t>
  </si>
  <si>
    <t>Apartment building, Postiljooninkatu 1</t>
  </si>
  <si>
    <t>Apartment building, Rullakkokuja 14</t>
  </si>
  <si>
    <t>Toivo Group Oyj/Elämäni Kodit 40 Oy</t>
  </si>
  <si>
    <t>Apartment building, As. oy kirkkonummen atlas</t>
  </si>
  <si>
    <t>Apartment building, As.oy. Vantaan Nahkuri</t>
  </si>
  <si>
    <t>Premico Vuokra-asunnot ll Oy</t>
  </si>
  <si>
    <t>Apartment building, As. oy. Vantaan  Metsäkissa 2</t>
  </si>
  <si>
    <t>Apartment building, As.oy. Tuusulan Oiva</t>
  </si>
  <si>
    <t>Taaleri Vuokrakoti ARA lll Oy</t>
  </si>
  <si>
    <t>Apartment building, As. oy. Tampereen Hervantajärven Hilpi</t>
  </si>
  <si>
    <t>Oulun Moniasunnot Oy</t>
  </si>
  <si>
    <t>Apartment building, Siirtolantie 6</t>
  </si>
  <si>
    <t>Avain Vuokra10 Oy</t>
  </si>
  <si>
    <t>Apartment building, Alhotie 19</t>
  </si>
  <si>
    <t>Apartment building, As.oy. Kuopion Kuikkalampi</t>
  </si>
  <si>
    <t>Apartment building, As.oy. Helsingin Vetonaula</t>
  </si>
  <si>
    <t>Yrjö ja Hanna-säätiö/Asoasunnot Uusimaa Oy</t>
  </si>
  <si>
    <t>Apartment building, Kuokkalan kalon, building 1</t>
  </si>
  <si>
    <t>Etelä-Suomen Kodit Oy</t>
  </si>
  <si>
    <t>Apartment building, As.oy. Turun Viridi</t>
  </si>
  <si>
    <t>Apartment building, As.oy. Turun Löytöretkeilijä</t>
  </si>
  <si>
    <t>Suomen Kaupunkikodit ARA Oy</t>
  </si>
  <si>
    <t>Apartment building, Hakatie 1</t>
  </si>
  <si>
    <t>Toivo Group Oyj/Elämäni Kodit 10 Oy</t>
  </si>
  <si>
    <t>Apartment building, As.oy. Nokian Fabriikki</t>
  </si>
  <si>
    <t>Apartment building, As.oy. Helsingin Blackstone</t>
  </si>
  <si>
    <t>Vilusen Rinne Vuokra-asunnot Oy, Tampere</t>
  </si>
  <si>
    <t>City of Äänekoski</t>
  </si>
  <si>
    <t>Project category: 1. Buildings</t>
  </si>
  <si>
    <t>Sub-categories: 1.1a Buildings, 1.1b Other buildings</t>
  </si>
  <si>
    <t>1.2 Renovations</t>
  </si>
  <si>
    <t>Apartment building, Jakomäentie 10</t>
  </si>
  <si>
    <t>Apartment building, Jollaksentie 87</t>
  </si>
  <si>
    <t>Apartment building, Koivikkotie 5</t>
  </si>
  <si>
    <t>Apartment building, Rusthollarintie 10</t>
  </si>
  <si>
    <t>Apartment building, Perhekunnantie 10</t>
  </si>
  <si>
    <t>Apartment building, Jussilankatu 2</t>
  </si>
  <si>
    <t>Apartment building, Jussilankatu 4</t>
  </si>
  <si>
    <t>Apartment building, Noljakankaari 10</t>
  </si>
  <si>
    <t>Jyväskylän Vuokra-asunnot Oy</t>
  </si>
  <si>
    <t>Apartment building, Kiljaderinkatu 8</t>
  </si>
  <si>
    <t>Jyväskylän Yliopiston Ylioppilaskunta</t>
  </si>
  <si>
    <t>Apartment building, Taitoniekantie 9 b</t>
  </si>
  <si>
    <t>Apartment building, Taitoniekantie 9 c</t>
  </si>
  <si>
    <t>Apartment building, Taitoniekantie 9 d</t>
  </si>
  <si>
    <t>Apartment building, Kopparintie 1</t>
  </si>
  <si>
    <t>Kouvolan Asunnot Oy</t>
  </si>
  <si>
    <t>Mikalo Oy</t>
  </si>
  <si>
    <t>Apartment building, Yrjönkatu 19, Mikkeli</t>
  </si>
  <si>
    <t>Apartment building, Makasiininkatu 6</t>
  </si>
  <si>
    <t>Savonlinnan Vuokratalot Oy</t>
  </si>
  <si>
    <t>Apartment building, Lönnrotinkatu 1</t>
  </si>
  <si>
    <t>Sub-category: 1.2 Renovations</t>
  </si>
  <si>
    <t>Jyväskylän Tilapalvelu (facility services)</t>
  </si>
  <si>
    <t>1.5 Energy saving project (Esco)</t>
  </si>
  <si>
    <t>Renewal of street lightning in the area of Otsola</t>
  </si>
  <si>
    <t>Renewal of street lightning in the area of Rauhala</t>
  </si>
  <si>
    <t>Renewal of street lightning in the area of Ristikallio</t>
  </si>
  <si>
    <t>1.3 Individual energy efficiency measures</t>
  </si>
  <si>
    <t>Renewal of street lightning in the area of Ruuska</t>
  </si>
  <si>
    <t>Renewal of street lighting in Mäntyharju</t>
  </si>
  <si>
    <t>Renewal of lighting along Uhomäki fitness track</t>
  </si>
  <si>
    <t>Renewal of street lightning in Pielavesi</t>
  </si>
  <si>
    <t>Crown Bridges Light Rail (CEEQUAL sustainability assesment)</t>
  </si>
  <si>
    <t>2.2 Supporting infrastructure for public transportation</t>
  </si>
  <si>
    <t>Kymsote-Kiinteistöt Oy (social and healthcare services)</t>
  </si>
  <si>
    <t>2.3 Passenger cars and light commercial vehicles</t>
  </si>
  <si>
    <t>Western Metro extension, 1st phase Ruoholahti-Matinkylä</t>
  </si>
  <si>
    <t>2.1 Public transportation</t>
  </si>
  <si>
    <t>Western Metro extension, 2nd phase Matinkylä-Kivenlahti</t>
  </si>
  <si>
    <t>City of Orivesi</t>
  </si>
  <si>
    <t>Fully electric car, Citroen e-Berlingo</t>
  </si>
  <si>
    <t xml:space="preserve">Seinäjoki Joint Municipal Authority for Education </t>
  </si>
  <si>
    <t>Fully electric car, Skoda Enyaq</t>
  </si>
  <si>
    <t>Tampereen Infra Oy</t>
  </si>
  <si>
    <t>Fully electric cars, Kia s-Soul (2 vehicles)</t>
  </si>
  <si>
    <t>City of Tampere tramway, 2nd phase</t>
  </si>
  <si>
    <t>City of Turku, Turku Vocational Institute</t>
  </si>
  <si>
    <t>Fully electric cars, VW e-up (3 vehicles)</t>
  </si>
  <si>
    <t xml:space="preserve">City of Turku,  Procurement Services of the City of Turku </t>
  </si>
  <si>
    <t>Fully electric cars, Citroen e-Berlingo ( 2 vehicles)</t>
  </si>
  <si>
    <t>City of Turku,  Procurement Services of the City of Turku (Social and healthcare services)</t>
  </si>
  <si>
    <t>Sub-category: 3.3 Bioenergy</t>
  </si>
  <si>
    <t>Project category: 3. Renewable energy</t>
  </si>
  <si>
    <t>Project category: 2. Transportation</t>
  </si>
  <si>
    <t>Sub-category: 1.4 Renewable energy in buildings</t>
  </si>
  <si>
    <t>3.3 Bioenergy</t>
  </si>
  <si>
    <t>Cental bioheating plant</t>
  </si>
  <si>
    <t>Kapernaum 50 mw bioenergy heating plant</t>
  </si>
  <si>
    <t>Solar panels in Vihti</t>
  </si>
  <si>
    <t>1.4 Renewable energy in buildings</t>
  </si>
  <si>
    <t>4.2 Existing waste water facilities</t>
  </si>
  <si>
    <t>4.1 New waste water facilities</t>
  </si>
  <si>
    <t>Purification plant centre of Jyväskylä region</t>
  </si>
  <si>
    <t>Central purification plant of Jämsä</t>
  </si>
  <si>
    <t>Central purification plant of Ylläs</t>
  </si>
  <si>
    <t>Central purification plant of Kalajokilaakso</t>
  </si>
  <si>
    <t>Sub-cateogries: 4.1 New waste water facilities, 4.2 Existing waste water facilities</t>
  </si>
  <si>
    <t>CONTENT</t>
  </si>
  <si>
    <t>Summary</t>
  </si>
  <si>
    <t>Renovations</t>
  </si>
  <si>
    <t>WORKBOOK SHEETS</t>
  </si>
  <si>
    <t>SUMMARY</t>
  </si>
  <si>
    <t>Sub-categories: 2.1 Public transportation, 2.2 Supporting infrastructure for public transportation, 2.3 Passenger cars and light commercial vehicles</t>
  </si>
  <si>
    <r>
      <t>Annual amount of treated wastewater in existing plants immediately after project completion (m</t>
    </r>
    <r>
      <rPr>
        <vertAlign val="superscript"/>
        <sz val="11"/>
        <color theme="1"/>
        <rFont val="Arial"/>
        <family val="2"/>
        <scheme val="minor"/>
      </rPr>
      <t>3</t>
    </r>
    <r>
      <rPr>
        <sz val="11"/>
        <color theme="1"/>
        <rFont val="Arial"/>
        <family val="2"/>
        <scheme val="minor"/>
      </rPr>
      <t>)</t>
    </r>
  </si>
  <si>
    <r>
      <t>Annual amount of treated wastewater with increased capacity in the future (m</t>
    </r>
    <r>
      <rPr>
        <vertAlign val="superscript"/>
        <sz val="11"/>
        <color theme="1"/>
        <rFont val="Arial"/>
        <family val="2"/>
        <scheme val="minor"/>
      </rPr>
      <t>3</t>
    </r>
    <r>
      <rPr>
        <sz val="11"/>
        <color theme="1"/>
        <rFont val="Arial"/>
        <family val="2"/>
        <scheme val="minor"/>
      </rPr>
      <t>)</t>
    </r>
  </si>
  <si>
    <r>
      <rPr>
        <i/>
        <vertAlign val="superscript"/>
        <sz val="11"/>
        <color theme="1"/>
        <rFont val="Arial"/>
        <family val="2"/>
        <scheme val="minor"/>
      </rPr>
      <t>6</t>
    </r>
    <r>
      <rPr>
        <i/>
        <sz val="11"/>
        <color theme="1"/>
        <rFont val="Arial"/>
        <family val="2"/>
        <scheme val="minor"/>
      </rPr>
      <t xml:space="preserve"> Avoided emissions (CO</t>
    </r>
    <r>
      <rPr>
        <i/>
        <vertAlign val="subscript"/>
        <sz val="11"/>
        <color theme="1"/>
        <rFont val="Arial"/>
        <family val="2"/>
        <scheme val="minor"/>
      </rPr>
      <t>2</t>
    </r>
    <r>
      <rPr>
        <i/>
        <sz val="11"/>
        <color theme="1"/>
        <rFont val="Arial"/>
        <family val="2"/>
        <scheme val="minor"/>
      </rPr>
      <t>) reported as zero. The project saves net energy, but due to the recent strong decarbonization of district heating in the region, the increase in electricity consumption and the emission coefficients used would cause an increase in the calculated emissions.</t>
    </r>
  </si>
  <si>
    <r>
      <rPr>
        <i/>
        <vertAlign val="superscript"/>
        <sz val="11"/>
        <color theme="1"/>
        <rFont val="Arial"/>
        <family val="2"/>
        <scheme val="minor"/>
      </rPr>
      <t>1</t>
    </r>
    <r>
      <rPr>
        <i/>
        <sz val="11"/>
        <color theme="1"/>
        <rFont val="Arial"/>
        <family val="2"/>
        <scheme val="minor"/>
      </rPr>
      <t xml:space="preserve"> The new law of 2018 concerning energy performance certificates reduced the energy source coefficients of electricity and district heating used in the calculation of E-values and made the legal threshold of energy efficiency for new buildings stricter. Using new coefficients, the E-values of the buildings built under the old law of 2013 would decrease, which could enhance their EPC classes. </t>
    </r>
  </si>
  <si>
    <r>
      <rPr>
        <i/>
        <vertAlign val="superscript"/>
        <sz val="11"/>
        <color theme="1"/>
        <rFont val="Arial"/>
        <family val="2"/>
        <scheme val="minor"/>
      </rPr>
      <t>2</t>
    </r>
    <r>
      <rPr>
        <i/>
        <sz val="11"/>
        <color theme="1"/>
        <rFont val="Arial"/>
        <family val="2"/>
        <scheme val="minor"/>
      </rPr>
      <t xml:space="preserve"> The E-value represents a building’s calculated annual consumption of purchased energy per the heated net area (kWh/m2/year) based on the default usage of the building’s intended use category and weighted by energy source coefficients.</t>
    </r>
  </si>
  <si>
    <r>
      <rPr>
        <i/>
        <vertAlign val="superscript"/>
        <sz val="11"/>
        <color theme="1"/>
        <rFont val="Arial"/>
        <family val="2"/>
        <scheme val="minor"/>
      </rPr>
      <t>3</t>
    </r>
    <r>
      <rPr>
        <i/>
        <sz val="11"/>
        <color theme="1"/>
        <rFont val="Arial"/>
        <family val="2"/>
        <scheme val="minor"/>
      </rPr>
      <t xml:space="preserve"> Impacts calculated only for the new construction part of the project</t>
    </r>
  </si>
  <si>
    <t>Project category: 3. Water and waste water management</t>
  </si>
  <si>
    <t>Water and waste water management</t>
  </si>
  <si>
    <t>1.BUILDINGS</t>
  </si>
  <si>
    <t>2. TRANSPORTATION</t>
  </si>
  <si>
    <t>3. RENEWABLE ENERGY</t>
  </si>
  <si>
    <t>4. WATER AND WASTE WATER MANAGEMENT</t>
  </si>
  <si>
    <t>1.1a buildings</t>
  </si>
  <si>
    <t>1.1b other buildings</t>
  </si>
  <si>
    <t>1.5 Energy saving projects (Esco)</t>
  </si>
  <si>
    <t>1.6 Biodiversity and adaptation measures</t>
  </si>
  <si>
    <t>The structure of the Green Bond Framework 2022</t>
  </si>
  <si>
    <t xml:space="preserve">2.2 Supporting infrastructure </t>
  </si>
  <si>
    <t>for public transportation</t>
  </si>
  <si>
    <t xml:space="preserve">2.3 Passenger cars and light </t>
  </si>
  <si>
    <t>commercial vehicles</t>
  </si>
  <si>
    <t>2.4 Infrastructure for personal mobility</t>
  </si>
  <si>
    <t>2.5 Biodiversity and adaptation measures</t>
  </si>
  <si>
    <t>3.1 Solar energy</t>
  </si>
  <si>
    <t>3.2 Wind Energy</t>
  </si>
  <si>
    <t>3.4 Geothermal energy</t>
  </si>
  <si>
    <t>3.5 Waste heat</t>
  </si>
  <si>
    <t>4.3 New water facilities</t>
  </si>
  <si>
    <t>4.4 Existing water facilities</t>
  </si>
  <si>
    <t>1. Buildings</t>
  </si>
  <si>
    <t>2. Transporation</t>
  </si>
  <si>
    <t>3. Renewable energy</t>
  </si>
  <si>
    <t>4. Water and waste water management</t>
  </si>
  <si>
    <t>Total</t>
  </si>
  <si>
    <t>m EUR</t>
  </si>
  <si>
    <t>Aligned with the new criteria</t>
  </si>
  <si>
    <t>Not aligned with the new criteria</t>
  </si>
  <si>
    <t>The share of projects aligned  with the Green Bond Framework 2022 criteria</t>
  </si>
  <si>
    <t>The amount attributable for green bond investors</t>
  </si>
  <si>
    <t>Green bond Framework 2022</t>
  </si>
  <si>
    <t>The structure of the updated Green Bond Framework (2022)</t>
  </si>
  <si>
    <r>
      <rPr>
        <i/>
        <vertAlign val="superscript"/>
        <sz val="11"/>
        <rFont val="Arial"/>
        <family val="2"/>
        <scheme val="minor"/>
      </rPr>
      <t>7</t>
    </r>
    <r>
      <rPr>
        <i/>
        <sz val="11"/>
        <rFont val="Arial"/>
        <family val="2"/>
        <scheme val="minor"/>
      </rPr>
      <t xml:space="preserve"> An energy saving project (ESCO) concerning several buildings. An ESCO (Energy Service Company) is a procedure in which an ESCO assumes operational responsibility for an investment to be made to an end customer so that the investment can be financed in whole or in part by the savings it generates.</t>
    </r>
  </si>
  <si>
    <t>List of projects included in the project category 1. Buildings and the sub-category
1.2 Renovations</t>
  </si>
  <si>
    <t>List of projects included in the project category 1. Buildings and the sub-categories 
1.1a Buildings 
1.1b Other buildings</t>
  </si>
  <si>
    <t>List of projects included in the project category 2. Transportation with the sub-categories 
2.1 Public transportation 
2.2 Supporting infrastructure for public transportation
2.3 Passenger cars and light commercial vehicles</t>
  </si>
  <si>
    <t>List of projects included in the project categories 3. Renewable energy and 1. Buildings (1 project) with the sub-categories 
3.3 Bioenergy
1.4 Renewable energy in buildings</t>
  </si>
  <si>
    <t>List of projects included in the project category 4. Water and wastewater management with the sub-categories 
4.1 New waste water facilities
4.2 Existing waste water facilities</t>
  </si>
  <si>
    <t>Please see further details of each category from the framework</t>
  </si>
  <si>
    <t>Waste water treatment plant of Paroinen</t>
  </si>
  <si>
    <t>Waste water treatment plant of Meltola</t>
  </si>
  <si>
    <t>Waste water treatment plant of Blominmäki</t>
  </si>
  <si>
    <t>Waste water treatment plant of Mukkavaara</t>
  </si>
  <si>
    <t>Waste water purification plant of Kakolanmäki</t>
  </si>
  <si>
    <t>Waste water purification plant of Häpönniemi</t>
  </si>
  <si>
    <t>Water and waste water treatment plant of Metsä-sairila</t>
  </si>
  <si>
    <t>Apartment buildings, Postiljooni Lavakatu 3</t>
  </si>
  <si>
    <t>Apartment buildings, Postimies Lavakatu 3</t>
  </si>
  <si>
    <t>Projects</t>
  </si>
  <si>
    <t>XS1692485912</t>
  </si>
  <si>
    <t>MuniFin Green Impact Report Spreadsheet 2023</t>
  </si>
  <si>
    <t>Figures based on the outstanding amount of green finance on 31 December 2023</t>
  </si>
  <si>
    <t>Information presented in this spreasheet is based on and should be read in conjuction with MuniFin's Green Impact Report 2023 (the "Impact Report"). In the event any discrepancy or inconsistency between this spreasheet and the Impact Report, the information in the Impact Report shall prevail. All information expressed in this document are at the time of writing and may change without notice. MuniFin holds no obligation to update, modify or amend this publication. To the extent the material herein pertains to parties other than MuniFin, such information is based on material made available to MuniFin by third parties and MuniFin does not make any representations or warranties as to accuracy or completeness of such information. The material is informative in nature, and should not be interpreted as a recommendation to take, or not to take, any particular investment action. The formulas included in this spreadsheet have been prepared with the sole purpose of aiding the understanding of the information in the Impact Report. MuniFin does not make any representations or warranties as to accuracy of any outputs of any of the formulas contained herein and is not responsible for any conclusions drawn from such outputs. The material may not be copied, in part or in whole, without written permission from MuniFin. This document or copies of it must not be distributed in the United States or to recipients who are citizens of the United States against restrictions stated in the United States legislation. Laws and regulations of other jurisdictions may also restrict the distribution of this document.</t>
  </si>
  <si>
    <t>Summary of the portfolio and a calculation tool for the impact attributable to your invested amount at the end of 2023</t>
  </si>
  <si>
    <t>XS2590268814</t>
  </si>
  <si>
    <t>09/2028</t>
  </si>
  <si>
    <t>Outstanding amount
31 Dec 2023 (EUR)</t>
  </si>
  <si>
    <t xml:space="preserve">show the impact attributable to your invested amount at the end of 2023. The formulas in the below table use the </t>
  </si>
  <si>
    <t>Outstanding amount 31 Dec 2023 (EUR)</t>
  </si>
  <si>
    <t>Unwithdrawn credit commitment
31 Dec 2023 (EUR)</t>
  </si>
  <si>
    <t>Total committed finance
31 Dec 2023 (EUR)</t>
  </si>
  <si>
    <t>MuniFin's estimated share of finance
31 Dec 2023</t>
  </si>
  <si>
    <t>Viitekehys  2019</t>
  </si>
  <si>
    <t>Apartment building, As.oy. Tampereen Satamanvartija, Reuharinviitta 4</t>
  </si>
  <si>
    <t>Apartment building, As.oy. Tampereen Valonkajo, Reuharinviitta 2</t>
  </si>
  <si>
    <t>Apartment building, Konttinosturinkuja 4</t>
  </si>
  <si>
    <t>Apartment building, Verkkosaarenranta 18</t>
  </si>
  <si>
    <t>Apartment building, As.oy. Kangasrinteen sananjalka</t>
  </si>
  <si>
    <t>Apartment building, Helsingin verkkoneula 4</t>
  </si>
  <si>
    <t>Apartment building with Nordic Ecolabel, Karakalliontie 1</t>
  </si>
  <si>
    <t>Apartment building, Saaristolaivankatu 18</t>
  </si>
  <si>
    <t>Apartment building, Hannuksenkuja 17</t>
  </si>
  <si>
    <t>Apartment building, As.oy .Tuusulan Pioni</t>
  </si>
  <si>
    <t>Apartment building, As.oy. Jyväskylän Timoteiraitti 9-11</t>
  </si>
  <si>
    <t>Apartment building, As.oy. Kirkkonummen Pilvijärventie 15</t>
  </si>
  <si>
    <t>74-80</t>
  </si>
  <si>
    <t>Apartment building, As.oy. Tuusulan Freesia</t>
  </si>
  <si>
    <t>Apartment building, Kotirinteentie 3</t>
  </si>
  <si>
    <t>66-68</t>
  </si>
  <si>
    <t>Apartment building, As.oy. Helsingin Asemalaituri, Lautatarhantie 8b</t>
  </si>
  <si>
    <t>Avain Yhtiöt Oy</t>
  </si>
  <si>
    <t>Apartment building, As.oy. Sipoon Kalliomäenkaari 5</t>
  </si>
  <si>
    <t>Avara Vuokrakodit I Ky</t>
  </si>
  <si>
    <t>Apartment building, As.oy. Helsingin veturitie 18</t>
  </si>
  <si>
    <t>Avara Vuokrakodit Ky/Avara Deka Oy</t>
  </si>
  <si>
    <t>Apartment building, As.oy. Helsingin Tulistimenkatu</t>
  </si>
  <si>
    <t>Apartment building, Anna Sahlsteninkatu 13</t>
  </si>
  <si>
    <t>Apartment building, Riihitontuntie 7</t>
  </si>
  <si>
    <t>Hausjärvi Municipality</t>
  </si>
  <si>
    <t>Comprehensive school of Oitti</t>
  </si>
  <si>
    <t>School and daycare centre of Kailaa</t>
  </si>
  <si>
    <t>Apartment buildings, Atlantinkaari and Länsisatamankatu 37</t>
  </si>
  <si>
    <t>Apartment buildings, Jamaika Haitinkuja 3, Jamaikankatu 1 and Kanariankatu 7</t>
  </si>
  <si>
    <t>Not Aligned</t>
  </si>
  <si>
    <t>Apartment building, Samoansaari, Jätkäsaari</t>
  </si>
  <si>
    <t>Apartment building, Verkkosaari, Kalasatama</t>
  </si>
  <si>
    <t>Apartment building, Lavakatu 12/Veturitie 58</t>
  </si>
  <si>
    <t>Apartment building, Käskynhaltijantie 38</t>
  </si>
  <si>
    <t>Apartment building, Maapadontie 2</t>
  </si>
  <si>
    <t>Apartment building, Maustetehtaankatu 2</t>
  </si>
  <si>
    <t>Apartment building, Pilkkikuja 2</t>
  </si>
  <si>
    <t>Apartment buildings, Saariseläntie 1 and 7</t>
  </si>
  <si>
    <t>Apartment building, Svanströminkuja 5</t>
  </si>
  <si>
    <t>Apartment building, Tahitinkatu 2</t>
  </si>
  <si>
    <t>65-70</t>
  </si>
  <si>
    <t>Apartment building, Tongankuja 1</t>
  </si>
  <si>
    <t>Apartment building, Verkkosaarenkatu 6</t>
  </si>
  <si>
    <t>Helsingin seudun opiskelilija-asuntosäätiö sr</t>
  </si>
  <si>
    <t>Apartment building, HOAS Huippu, Höyrykatu 1</t>
  </si>
  <si>
    <t>Comprehensive school and sportshall of Hämeenlinna  (The Building Information Foundation (RTS) certfication)</t>
  </si>
  <si>
    <t>60-75</t>
  </si>
  <si>
    <t>Sportshall, Tervakoski</t>
  </si>
  <si>
    <t>Middle school of Heinävaara, modular unit</t>
  </si>
  <si>
    <t>Mehtimäki sportshall and School of Karsikko</t>
  </si>
  <si>
    <t>City of Jyväskylä</t>
  </si>
  <si>
    <t>Daycare centre and school of Kortepohja, Daycare centre and school of Pohjalampi</t>
  </si>
  <si>
    <t>Apartment building, Kartanonkuja 11</t>
  </si>
  <si>
    <t>City of Järvenpää</t>
  </si>
  <si>
    <t>School and daycare centre of Harjula, 1st phase of Jyk building, School and daycare centre of Oinaskatu</t>
  </si>
  <si>
    <t>74-82</t>
  </si>
  <si>
    <t>Järvenpään Mestari-Asunnot Oy</t>
  </si>
  <si>
    <t>Apartment building, As.oy. Wärtsilänkatu 4, Pajalan Helmi</t>
  </si>
  <si>
    <t>Kaavi Municipality</t>
  </si>
  <si>
    <t>Daycare centre of Kaavi</t>
  </si>
  <si>
    <t>School of Ruutana</t>
  </si>
  <si>
    <t>Apartment building, Tourulan Hahlo 9, Jyväskylä</t>
  </si>
  <si>
    <t>Kiinteistö Oy Helsingin Toimitilat</t>
  </si>
  <si>
    <t>Comprehensive school of Maatulli</t>
  </si>
  <si>
    <t>STAO Myllypuro Campus</t>
  </si>
  <si>
    <t>STAO Roihupelto Campus</t>
  </si>
  <si>
    <t>Kiinteistö Oy Nikkarinkruunu</t>
  </si>
  <si>
    <t>Apartment building, Myllylenkki 2, Kerava</t>
  </si>
  <si>
    <t>Kiinteistö Oy Sotkanmaa</t>
  </si>
  <si>
    <t>Apartment building, Konstankuja 2</t>
  </si>
  <si>
    <t>Community centre of Piispanmäki</t>
  </si>
  <si>
    <t>Kolari Municipality</t>
  </si>
  <si>
    <t>Community centre of Kirkonkylä</t>
  </si>
  <si>
    <t>Kontiolahti Municipality</t>
  </si>
  <si>
    <t>School of Lehmo</t>
  </si>
  <si>
    <t>73-86</t>
  </si>
  <si>
    <t>Mustasaari Municipality</t>
  </si>
  <si>
    <t>School of Smedsby</t>
  </si>
  <si>
    <t>Apartment building, Halkotorinkuja 4</t>
  </si>
  <si>
    <t>Community centre of Inkeroinen</t>
  </si>
  <si>
    <t>City of Kuopio</t>
  </si>
  <si>
    <t>Community centre of Riistavesi, Daycare centre of Alava</t>
  </si>
  <si>
    <t>Apartment building, Kuopas Kampus, Savilahdenranta</t>
  </si>
  <si>
    <t>Kärkölä Municipality</t>
  </si>
  <si>
    <t>Comprehensive school of Kärkölä</t>
  </si>
  <si>
    <t>Apartment buildings, Jaksonkatu 3 and 5</t>
  </si>
  <si>
    <t>Apartment buildings, Laatikkotehtaankatu 5 b and c</t>
  </si>
  <si>
    <t>Apartment building, Svinhufvudinkatu 11</t>
  </si>
  <si>
    <t>Construction of apartment building, Vanhatie 53</t>
  </si>
  <si>
    <t>Community centre of Renkomäki</t>
  </si>
  <si>
    <t>School of Kirkonkylä [3]</t>
  </si>
  <si>
    <t>Apartment buildings, Kuurankatu 2 and 4</t>
  </si>
  <si>
    <t>Mangrove Yhtiöt Oy</t>
  </si>
  <si>
    <t>Apartment building, As.oy. Pirkkalan Torninjuuri 9b</t>
  </si>
  <si>
    <t>Apartment building, Kaartokatu 3</t>
  </si>
  <si>
    <t>Apartment building, Neulastie 6</t>
  </si>
  <si>
    <t>Apartment building, Kuopio Puijonlaakso</t>
  </si>
  <si>
    <t>Apartment building, Tasavallankatu 18</t>
  </si>
  <si>
    <t>Apartment building, Urheilukatu 5</t>
  </si>
  <si>
    <t>School of Haikara</t>
  </si>
  <si>
    <t>Nokian Vuokrakodit Oy</t>
  </si>
  <si>
    <t>Apartment building, Poutuntie 8</t>
  </si>
  <si>
    <t>Apartment building, Hiirihaukantie 12 b</t>
  </si>
  <si>
    <t>Apartment building, Kauppiaantie 18</t>
  </si>
  <si>
    <t>Apartment building, Menninkäisentie 3 c</t>
  </si>
  <si>
    <t>Creativity and learning centre of Parainen [3]</t>
  </si>
  <si>
    <t>Sportshall, Perho</t>
  </si>
  <si>
    <t>Daycare centre Perhonkoti</t>
  </si>
  <si>
    <t>Pielakoti (building for elderly and renovation of the central commercial kitchen) [3]</t>
  </si>
  <si>
    <t>Apartment building, Hipposkylänkuja 6 (hipposkylä)</t>
  </si>
  <si>
    <t>Pohjois-Suomen opiskelija-asuntosäätiö sr</t>
  </si>
  <si>
    <t>Apartment building, Välkkylän Tornitalo, Psoas Uno</t>
  </si>
  <si>
    <t>Community centre of Northern Pori, 2nd phase</t>
  </si>
  <si>
    <t>Porvoon A-Asunnot Oy</t>
  </si>
  <si>
    <t>Apartment buildings, Vaskenvalajankatu 8b and 8c</t>
  </si>
  <si>
    <t>Ranua Municipality</t>
  </si>
  <si>
    <t>Secondary school and high school of Ranua</t>
  </si>
  <si>
    <t>City of Rovaniemi</t>
  </si>
  <si>
    <t>Community centre of Vaaralampi</t>
  </si>
  <si>
    <t>School and culture centre of Saarijärvi, 2nd phase</t>
  </si>
  <si>
    <t>City of Sastamala</t>
  </si>
  <si>
    <t xml:space="preserve">Comprehensive school of Mouhijärvi </t>
  </si>
  <si>
    <t>Savon Koulutuskuntayhtymä</t>
  </si>
  <si>
    <t>Savilahti campus with Nordic ecolabel</t>
  </si>
  <si>
    <t>74-81</t>
  </si>
  <si>
    <t>City of Seinäjoki</t>
  </si>
  <si>
    <t>School of Kärki</t>
  </si>
  <si>
    <t>Seinäjoen koulutuskuntayhtymä</t>
  </si>
  <si>
    <t>School of Törnävä</t>
  </si>
  <si>
    <t>Siilinjärven Kotipolku Oy</t>
  </si>
  <si>
    <t>Apartment buildings, Vuorelantie 7a and b</t>
  </si>
  <si>
    <t>Middle school of Tenetti</t>
  </si>
  <si>
    <t>Apartment building, As.oy. Helsingin Frakki, Kutomotie 14c</t>
  </si>
  <si>
    <t>Apartment building, Kalasatamankatu 29</t>
  </si>
  <si>
    <t>Apartment building, Vuoksi 4</t>
  </si>
  <si>
    <t>71-72</t>
  </si>
  <si>
    <t>School of Sampo, School of South-Hervanta</t>
  </si>
  <si>
    <t>80-81</t>
  </si>
  <si>
    <t>Apartment building, As.oy. Niemenrannan Kotilinna</t>
  </si>
  <si>
    <t>Tampereen opiskelija-asuntosäätiö sr</t>
  </si>
  <si>
    <t>Apartment buildings, Uimalankatu 1a and 1d</t>
  </si>
  <si>
    <t>Apartment buildings, Uimalankatu 3 e and f</t>
  </si>
  <si>
    <t>Apartment building, Heittoniitynkuja 2</t>
  </si>
  <si>
    <t>Apartment building, Rollikankatu 2</t>
  </si>
  <si>
    <t>Apartment building, As.oy Helsingin Vanha Talvitie 29</t>
  </si>
  <si>
    <t>Apartment building, As.oy. Espoon Karakalliontie 10</t>
  </si>
  <si>
    <t>Apartment building, As.oy. Helsingin Rullakkotori</t>
  </si>
  <si>
    <t>Apartment building, KOY Haukiputaan Herralankulma</t>
  </si>
  <si>
    <t>Apartment building, KOY Oulun Tarve, Pohjantikankuja 4 [4]</t>
  </si>
  <si>
    <t>Apartment building, KOY Oulun Tarve, Soikkotie 2</t>
  </si>
  <si>
    <t>School of Pääskyvuori and Sirkkala, community centre of Runosmäki, school and daycare centre of Suikkila ja and daycare centre Tommilankatu [3]</t>
  </si>
  <si>
    <t>Concert hall Fuuga and School of Wäinö Aaltonen (The Building Information Foundation (RTS) certfication)</t>
  </si>
  <si>
    <t>83-86</t>
  </si>
  <si>
    <t>School campus of Kirkonkylä</t>
  </si>
  <si>
    <t>TVT Asunnot Oy</t>
  </si>
  <si>
    <t xml:space="preserve">Apartment building, As.oy. Turun Hiidenpuoti Ristinpaltankatu 11 </t>
  </si>
  <si>
    <t>Apartment building, Savonkedonkatu 7,Turku</t>
  </si>
  <si>
    <t>Apartment building, Toivolankatu 10 e-g, Mäntymäki</t>
  </si>
  <si>
    <t>City of Valkeakoski</t>
  </si>
  <si>
    <t>School of Sorrila</t>
  </si>
  <si>
    <t>City of Vantaa</t>
  </si>
  <si>
    <t>Daycare centre of Kelokuusi, Daycare centre of Korso, Daycare centre of Latopuisto, Daycare centre of Patotie</t>
  </si>
  <si>
    <t>68-83</t>
  </si>
  <si>
    <t>Varsinais-Suomen Asumisoikeus Oy</t>
  </si>
  <si>
    <t>Apartment building, Kirstinpuisto, Kirstintasku 2</t>
  </si>
  <si>
    <t>Apartment building, Peltolantie 42</t>
  </si>
  <si>
    <t>School and daycare centre of Etelä-Nummela (The building information foundation (RTS) certification)</t>
  </si>
  <si>
    <t>Apartment buildings, Hikivuorenkatu 20 a and b</t>
  </si>
  <si>
    <t>Comprehensive school of Virrat</t>
  </si>
  <si>
    <t>City of Ylivieska</t>
  </si>
  <si>
    <t>School of Taanila</t>
  </si>
  <si>
    <t>Comprehensive school of Siltatie</t>
  </si>
  <si>
    <t>School of Vuorentausta</t>
  </si>
  <si>
    <t>Apartment building, Hermannin Rantatie 23, Helsinki</t>
  </si>
  <si>
    <t>Y-Säätiö</t>
  </si>
  <si>
    <t>Apartment building, Koy järvenpään myllytie 14</t>
  </si>
  <si>
    <t>Apartment building, As.oy. Espoon Kokinniityn Poimulehti</t>
  </si>
  <si>
    <t>Apartment buildings, Nihtisillankuja 2 H and I</t>
  </si>
  <si>
    <t>City of Ähtäri</t>
  </si>
  <si>
    <t>Comprehensive school of Ähtäri</t>
  </si>
  <si>
    <t>School of Koulumäki, Building C</t>
  </si>
  <si>
    <t>Apartment building, Arhotie 20</t>
  </si>
  <si>
    <t>Apartment building, Hämeentie 122, Toukola</t>
  </si>
  <si>
    <t>Apartment building, Kasöörinkatu 3</t>
  </si>
  <si>
    <t>Apartment building, Myllypurontie 22</t>
  </si>
  <si>
    <t>Apartment building, Mäenlaskijantie 4</t>
  </si>
  <si>
    <t>Apartment building, Mäkelänkatu 45</t>
  </si>
  <si>
    <t>Apartment building, Sakara 2</t>
  </si>
  <si>
    <t>Apartment building, Huvimäentie 16 [5]</t>
  </si>
  <si>
    <t>Apartment building, Latolankatu 23, 2nd phase [6]</t>
  </si>
  <si>
    <t>Apartment building, Latolankatu 3 [6]</t>
  </si>
  <si>
    <t>Apartment building, Äkkiväärä 10 [6]</t>
  </si>
  <si>
    <t>KAS asunnot Oy</t>
  </si>
  <si>
    <t>Apartment building, KOY Rovatalo, Kaartokatu 11d</t>
  </si>
  <si>
    <t>Apartment buildings, Taitoniekantie 2 a and b</t>
  </si>
  <si>
    <t>Kiinteistö Oy Enontekiön kunnan asunnot</t>
  </si>
  <si>
    <t>Apartment buildings, Öhmannintie 4, Ounastie 3162, Pulkkatie 19 and Sopulikuja 4</t>
  </si>
  <si>
    <t>Kiinteistö Oy Jämsänmäki</t>
  </si>
  <si>
    <t>Apartment buildings, Huikkolanraitti 2 and Kanervakatu 5</t>
  </si>
  <si>
    <t>Apartment building, Pajukatu 2</t>
  </si>
  <si>
    <t>Apartment building, Riimutie 1, Kerava</t>
  </si>
  <si>
    <t>Apartment building, Sorsakorventie 11-13, Kerava</t>
  </si>
  <si>
    <t>Apartment building, Varsatie 2, Kerava</t>
  </si>
  <si>
    <t>Kiinteistöosakeyhtiö Keskiväli</t>
  </si>
  <si>
    <t>Apartment building, Koukkutie 9, Mäntyharju</t>
  </si>
  <si>
    <t>Apartment building, Pekonpirtti</t>
  </si>
  <si>
    <t>Apartment building, Viialankatu 5</t>
  </si>
  <si>
    <t>Muuramen Vuokra-asunnot Oy</t>
  </si>
  <si>
    <t>Apartment building, Kinkoriutantie 14-18</t>
  </si>
  <si>
    <t>Apartment building, Männikkötie 6</t>
  </si>
  <si>
    <t>City of Riihimäki</t>
  </si>
  <si>
    <t>Riihimäki swimming hall</t>
  </si>
  <si>
    <t>Apartment buildings, Aholahdentie 113 and Aholahdentie 115</t>
  </si>
  <si>
    <t>Apartment buildings, Hilkanhaka 6 and 7</t>
  </si>
  <si>
    <t>Apartment buildings, Kirstintupa and Marintupa</t>
  </si>
  <si>
    <t>Apartment building, Repolankaari 2</t>
  </si>
  <si>
    <t>Apartment building, Sorvaslahdentie 16</t>
  </si>
  <si>
    <t>Apartment building, Sorvaslahdentie 29</t>
  </si>
  <si>
    <t>Apartment building, Sorvaslahdentie 8</t>
  </si>
  <si>
    <t>Sonkakoti Oy</t>
  </si>
  <si>
    <t>Apartment buildings, Männikkötie 26 a-c, Särkitie 1 and 3, Sonkajärvi</t>
  </si>
  <si>
    <t>Apartment building, Vanha Domus, Väinämöisenkatu 11</t>
  </si>
  <si>
    <t>Apartment building, Kousankuja 4,Turku</t>
  </si>
  <si>
    <t>Apartment buildings, Raastuvankatu 3 a and b, Turku</t>
  </si>
  <si>
    <r>
      <rPr>
        <i/>
        <vertAlign val="superscript"/>
        <sz val="11"/>
        <rFont val="Arial"/>
        <family val="2"/>
        <scheme val="minor"/>
      </rPr>
      <t>5</t>
    </r>
    <r>
      <rPr>
        <i/>
        <sz val="11"/>
        <rFont val="Arial"/>
        <family val="2"/>
        <scheme val="minor"/>
      </rPr>
      <t xml:space="preserve"> Project has a fossile fuel element, please see additional detail on impact report p. 26</t>
    </r>
  </si>
  <si>
    <r>
      <rPr>
        <i/>
        <vertAlign val="superscript"/>
        <sz val="11"/>
        <rFont val="Arial"/>
        <family val="2"/>
        <scheme val="minor"/>
      </rPr>
      <t>4</t>
    </r>
    <r>
      <rPr>
        <i/>
        <sz val="11"/>
        <rFont val="Arial"/>
        <family val="2"/>
        <scheme val="minor"/>
      </rPr>
      <t xml:space="preserve"> Experimental project, please see additional information on impact report p. 26</t>
    </r>
  </si>
  <si>
    <t>N/A (experimental project)</t>
  </si>
  <si>
    <t xml:space="preserve">MuniFin's estimated share of finance
31 Dec 2023 </t>
  </si>
  <si>
    <t>Jyväskylä Esco projects [7]</t>
  </si>
  <si>
    <t>Tampere Esco-projects [7]</t>
  </si>
  <si>
    <t>Sub-categories: 1.5 Energy saving project (Esco)</t>
  </si>
  <si>
    <t>The Wellbeing Services County of Kymenlaakso</t>
  </si>
  <si>
    <t>Fully electric car, Audi Q4 e-tron</t>
  </si>
  <si>
    <t>Fully electric car, Volkswagenid.4 pro</t>
  </si>
  <si>
    <t>Fully electric cars, VW e-up (24 vehicles)</t>
  </si>
  <si>
    <t>Luoto Municipality</t>
  </si>
  <si>
    <t>Fully electric car, Citroen e-Jumpy</t>
  </si>
  <si>
    <t>Pääkaupunkiseudun Kaupunkiliikenne Oy</t>
  </si>
  <si>
    <t>Jokeri light Rail</t>
  </si>
  <si>
    <t>Depot of Ruskeasuo (Breeam)</t>
  </si>
  <si>
    <t>City of Raasepori</t>
  </si>
  <si>
    <t>Fully electric car, BYD ETP 3 van</t>
  </si>
  <si>
    <t>City of Savonlinna</t>
  </si>
  <si>
    <t>Fully electric car, Ford E-Transit</t>
  </si>
  <si>
    <t>Fully electric cars, Citroen e-Jumpy (4 vehicles)</t>
  </si>
  <si>
    <t>Fully electric car, Nissan Van Electric</t>
  </si>
  <si>
    <t>Fully electric cars, Citroen e-Jumpy (3 vehicles)</t>
  </si>
  <si>
    <t>Fully electric cars, GOUPIL G4 (3 vehicles)</t>
  </si>
  <si>
    <t>Fully electric car, MB EQE</t>
  </si>
  <si>
    <t>Fully electric cars, Renault Zoe (5 vehicles)</t>
  </si>
  <si>
    <t>Fully electric cars, VW e-up (25 vehicles)</t>
  </si>
  <si>
    <t>Kvarken Archipelago car and passenger ferry, M/S Aurora Botnia [8]</t>
  </si>
  <si>
    <r>
      <rPr>
        <i/>
        <vertAlign val="superscript"/>
        <sz val="11"/>
        <rFont val="Arial"/>
        <family val="2"/>
        <scheme val="minor"/>
      </rPr>
      <t>8</t>
    </r>
    <r>
      <rPr>
        <i/>
        <sz val="11"/>
        <rFont val="Arial"/>
        <family val="2"/>
        <scheme val="minor"/>
      </rPr>
      <t xml:space="preserve"> Project has a fossile fuel element, please see additional detail on impact report p. 26</t>
    </r>
  </si>
  <si>
    <r>
      <rPr>
        <i/>
        <vertAlign val="superscript"/>
        <sz val="11"/>
        <rFont val="Arial"/>
        <family val="2"/>
        <scheme val="minor"/>
      </rPr>
      <t>9</t>
    </r>
    <r>
      <rPr>
        <i/>
        <sz val="11"/>
        <rFont val="Arial"/>
        <family val="2"/>
        <scheme val="minor"/>
      </rPr>
      <t xml:space="preserve"> Project has a fossile fuel element, please see additional detail on impact report p. 26</t>
    </r>
  </si>
  <si>
    <t>Energy self-sufficiency project of Lempäälä [9]</t>
  </si>
  <si>
    <t>Waste water treatment plant of Sahaniemi, Heinola</t>
  </si>
  <si>
    <t>Pyhäntä Municipality</t>
  </si>
  <si>
    <t>Pretreatment plant, Pyhäntä [10]</t>
  </si>
  <si>
    <t>Tampereen Seudun Keskuspudistamo Oy</t>
  </si>
  <si>
    <t>Waste water treatment plant of Sulkavuori</t>
  </si>
  <si>
    <r>
      <rPr>
        <vertAlign val="superscript"/>
        <sz val="11"/>
        <color theme="1"/>
        <rFont val="Arial"/>
        <family val="2"/>
        <scheme val="minor"/>
      </rPr>
      <t xml:space="preserve">10 </t>
    </r>
    <r>
      <rPr>
        <sz val="11"/>
        <color theme="1"/>
        <rFont val="Arial"/>
        <family val="2"/>
        <scheme val="minor"/>
      </rPr>
      <t>The project will increase the capacity of the region’s central waste water treatment plant by 50 %. The estimated amount (m3) will be reported when it is available.</t>
    </r>
  </si>
  <si>
    <t>Framework  2019</t>
  </si>
  <si>
    <t>Framework 2022</t>
  </si>
  <si>
    <t>Framework  2022</t>
  </si>
  <si>
    <t>Framework  2016</t>
  </si>
  <si>
    <t>Framework  2018</t>
  </si>
  <si>
    <t>Framework  2017</t>
  </si>
  <si>
    <t>Framework 2019</t>
  </si>
  <si>
    <t>List of projects included in the project category 1. Buildings with the sub-categories 
1.5 Energy saving project (Esco)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</si>
</sst>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
    <numFmt numFmtId="166" formatCode="_-* #,##0.0_-;\-* #,##0.0_-;_-* &quot;-&quot;??_-;_-@_-"/>
    <numFmt numFmtId="167" formatCode="_-* #,##0\ _€_-;\-* #,##0\ _€_-;_-* &quot;-&quot;?\ _€_-;_-@_-"/>
    <numFmt numFmtId="168" formatCode="_-* #,##0\ [$€-40B]_-;\-* #,##0\ [$€-40B]_-;_-* &quot;-&quot;??\ [$€-40B]_-;_-@_-"/>
    <numFmt numFmtId="169" formatCode="_-* #,##0.000_-;\-* #,##0.000_-;_-* &quot;-&quot;??_-;_-@_-"/>
  </numFmts>
  <fonts count="27" x14ac:knownFonts="1">
    <font>
      <sz val="11"/>
      <color theme="1"/>
      <name val="Arial"/>
      <family val="2"/>
      <scheme val="minor"/>
    </font>
    <font>
      <sz val="11"/>
      <color theme="1"/>
      <name val="Arial"/>
      <family val="2"/>
      <scheme val="minor"/>
    </font>
    <font>
      <b/>
      <sz val="15"/>
      <color theme="3"/>
      <name val="Arial"/>
      <family val="2"/>
      <scheme val="minor"/>
    </font>
    <font>
      <b/>
      <sz val="11"/>
      <color theme="0"/>
      <name val="Arial"/>
      <family val="2"/>
      <scheme val="minor"/>
    </font>
    <font>
      <b/>
      <sz val="11"/>
      <color theme="1"/>
      <name val="Arial"/>
      <family val="2"/>
      <scheme val="minor"/>
    </font>
    <font>
      <sz val="11"/>
      <color theme="0"/>
      <name val="Arial"/>
      <family val="2"/>
      <scheme val="minor"/>
    </font>
    <font>
      <i/>
      <sz val="11"/>
      <color theme="1"/>
      <name val="Arial"/>
      <family val="2"/>
      <scheme val="minor"/>
    </font>
    <font>
      <sz val="10"/>
      <name val="Arial"/>
      <family val="2"/>
    </font>
    <font>
      <b/>
      <sz val="18"/>
      <color theme="1"/>
      <name val="Arial"/>
      <family val="2"/>
      <scheme val="minor"/>
    </font>
    <font>
      <i/>
      <sz val="10"/>
      <name val="Arial"/>
      <family val="2"/>
    </font>
    <font>
      <sz val="11"/>
      <name val="Arial"/>
      <family val="2"/>
      <scheme val="minor"/>
    </font>
    <font>
      <i/>
      <sz val="11"/>
      <name val="Arial"/>
      <family val="2"/>
      <scheme val="minor"/>
    </font>
    <font>
      <sz val="11"/>
      <color theme="4"/>
      <name val="Arial"/>
      <family val="2"/>
      <scheme val="minor"/>
    </font>
    <font>
      <sz val="8"/>
      <color theme="8"/>
      <name val="Arial"/>
      <family val="2"/>
      <scheme val="minor"/>
    </font>
    <font>
      <b/>
      <sz val="11"/>
      <color rgb="FFFFFFFF"/>
      <name val="Arial"/>
      <family val="2"/>
    </font>
    <font>
      <b/>
      <sz val="11"/>
      <color rgb="FFFFFFFF"/>
      <name val="Calibri"/>
      <family val="2"/>
    </font>
    <font>
      <vertAlign val="superscript"/>
      <sz val="11"/>
      <color theme="1"/>
      <name val="Arial"/>
      <family val="2"/>
      <scheme val="minor"/>
    </font>
    <font>
      <sz val="8"/>
      <name val="Arial"/>
      <family val="2"/>
      <scheme val="minor"/>
    </font>
    <font>
      <u/>
      <sz val="11"/>
      <color theme="10"/>
      <name val="Arial"/>
      <family val="2"/>
      <scheme val="minor"/>
    </font>
    <font>
      <b/>
      <sz val="11"/>
      <name val="Arial"/>
      <family val="2"/>
      <scheme val="minor"/>
    </font>
    <font>
      <b/>
      <i/>
      <sz val="11"/>
      <color theme="1"/>
      <name val="Arial"/>
      <family val="2"/>
      <scheme val="minor"/>
    </font>
    <font>
      <i/>
      <vertAlign val="superscript"/>
      <sz val="11"/>
      <color theme="1"/>
      <name val="Arial"/>
      <family val="2"/>
      <scheme val="minor"/>
    </font>
    <font>
      <i/>
      <vertAlign val="subscript"/>
      <sz val="11"/>
      <color theme="1"/>
      <name val="Arial"/>
      <family val="2"/>
      <scheme val="minor"/>
    </font>
    <font>
      <b/>
      <sz val="11"/>
      <color theme="2"/>
      <name val="Arial"/>
      <family val="2"/>
      <scheme val="minor"/>
    </font>
    <font>
      <i/>
      <vertAlign val="superscript"/>
      <sz val="11"/>
      <name val="Arial"/>
      <family val="2"/>
      <scheme val="minor"/>
    </font>
    <font>
      <b/>
      <sz val="12"/>
      <color theme="0"/>
      <name val="Arial"/>
      <family val="2"/>
      <scheme val="minor"/>
    </font>
    <font>
      <sz val="11"/>
      <color rgb="FFFF0000"/>
      <name val="Arial"/>
      <family val="2"/>
      <scheme val="minor"/>
    </font>
  </fonts>
  <fills count="9">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79998168889431442"/>
        <bgColor theme="4" tint="0.79998168889431442"/>
      </patternFill>
    </fill>
    <fill>
      <patternFill patternType="solid">
        <fgColor rgb="FF00B050"/>
        <bgColor rgb="FF000000"/>
      </patternFill>
    </fill>
    <fill>
      <patternFill patternType="solid">
        <fgColor theme="4"/>
        <bgColor indexed="64"/>
      </patternFill>
    </fill>
    <fill>
      <patternFill patternType="solid">
        <fgColor theme="2"/>
        <bgColor indexed="64"/>
      </patternFill>
    </fill>
    <fill>
      <patternFill patternType="solid">
        <fgColor rgb="FFEBF9F0"/>
        <bgColor indexed="64"/>
      </patternFill>
    </fill>
  </fills>
  <borders count="40">
    <border>
      <left/>
      <right/>
      <top/>
      <bottom/>
      <diagonal/>
    </border>
    <border>
      <left/>
      <right/>
      <top/>
      <bottom style="thick">
        <color theme="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top style="thin">
        <color indexed="64"/>
      </top>
      <bottom style="thin">
        <color indexed="64"/>
      </bottom>
      <diagonal/>
    </border>
    <border>
      <left/>
      <right style="thin">
        <color theme="2"/>
      </right>
      <top/>
      <bottom/>
      <diagonal/>
    </border>
    <border>
      <left style="medium">
        <color theme="2"/>
      </left>
      <right style="medium">
        <color theme="2"/>
      </right>
      <top style="medium">
        <color theme="2"/>
      </top>
      <bottom style="medium">
        <color theme="2"/>
      </bottom>
      <diagonal/>
    </border>
    <border>
      <left style="medium">
        <color theme="2"/>
      </left>
      <right/>
      <top style="medium">
        <color theme="2"/>
      </top>
      <bottom/>
      <diagonal/>
    </border>
    <border>
      <left/>
      <right/>
      <top style="medium">
        <color theme="2"/>
      </top>
      <bottom/>
      <diagonal/>
    </border>
    <border>
      <left/>
      <right style="medium">
        <color theme="2"/>
      </right>
      <top style="medium">
        <color theme="2"/>
      </top>
      <bottom/>
      <diagonal/>
    </border>
    <border>
      <left style="medium">
        <color theme="2"/>
      </left>
      <right/>
      <top/>
      <bottom/>
      <diagonal/>
    </border>
    <border>
      <left/>
      <right style="medium">
        <color theme="2"/>
      </right>
      <top/>
      <bottom/>
      <diagonal/>
    </border>
    <border>
      <left style="medium">
        <color theme="2"/>
      </left>
      <right/>
      <top/>
      <bottom style="medium">
        <color theme="2"/>
      </bottom>
      <diagonal/>
    </border>
    <border>
      <left/>
      <right/>
      <top/>
      <bottom style="medium">
        <color theme="2"/>
      </bottom>
      <diagonal/>
    </border>
    <border>
      <left/>
      <right style="medium">
        <color theme="2"/>
      </right>
      <top/>
      <bottom style="medium">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style="thin">
        <color theme="2"/>
      </top>
      <bottom style="thin">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style="thin">
        <color indexed="64"/>
      </bottom>
      <diagonal/>
    </border>
    <border>
      <left/>
      <right/>
      <top style="medium">
        <color theme="2"/>
      </top>
      <bottom style="thin">
        <color indexed="64"/>
      </bottom>
      <diagonal/>
    </border>
    <border>
      <left/>
      <right style="medium">
        <color theme="2"/>
      </right>
      <top style="medium">
        <color theme="2"/>
      </top>
      <bottom style="thin">
        <color indexed="64"/>
      </bottom>
      <diagonal/>
    </border>
    <border>
      <left style="medium">
        <color theme="2"/>
      </left>
      <right/>
      <top style="thin">
        <color indexed="64"/>
      </top>
      <bottom style="thin">
        <color indexed="64"/>
      </bottom>
      <diagonal/>
    </border>
    <border>
      <left/>
      <right style="medium">
        <color theme="2"/>
      </right>
      <top style="thin">
        <color indexed="64"/>
      </top>
      <bottom style="thin">
        <color indexed="64"/>
      </bottom>
      <diagonal/>
    </border>
    <border>
      <left style="medium">
        <color theme="2"/>
      </left>
      <right/>
      <top style="thin">
        <color indexed="64"/>
      </top>
      <bottom style="medium">
        <color theme="2"/>
      </bottom>
      <diagonal/>
    </border>
    <border>
      <left/>
      <right/>
      <top style="thin">
        <color indexed="64"/>
      </top>
      <bottom style="medium">
        <color theme="2"/>
      </bottom>
      <diagonal/>
    </border>
    <border>
      <left/>
      <right style="medium">
        <color theme="2"/>
      </right>
      <top style="thin">
        <color indexed="64"/>
      </top>
      <bottom style="medium">
        <color theme="2"/>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5" fillId="2" borderId="0" applyNumberFormat="0" applyBorder="0" applyAlignment="0" applyProtection="0"/>
    <xf numFmtId="0" fontId="7" fillId="0" borderId="0"/>
    <xf numFmtId="0" fontId="18" fillId="0" borderId="0" applyNumberFormat="0" applyFill="0" applyBorder="0" applyAlignment="0" applyProtection="0"/>
  </cellStyleXfs>
  <cellXfs count="125">
    <xf numFmtId="0" fontId="0" fillId="0" borderId="0" xfId="0"/>
    <xf numFmtId="0" fontId="4" fillId="0" borderId="0" xfId="0" applyFont="1"/>
    <xf numFmtId="0" fontId="6" fillId="0" borderId="0" xfId="0" applyFont="1"/>
    <xf numFmtId="164" fontId="0" fillId="0" borderId="0" xfId="0" applyNumberFormat="1"/>
    <xf numFmtId="164" fontId="0" fillId="0" borderId="0" xfId="1" applyNumberFormat="1" applyFont="1"/>
    <xf numFmtId="0" fontId="0" fillId="0" borderId="0" xfId="0" applyAlignment="1">
      <alignment wrapText="1"/>
    </xf>
    <xf numFmtId="0" fontId="3" fillId="2" borderId="0" xfId="4" applyFont="1" applyAlignment="1">
      <alignment wrapText="1"/>
    </xf>
    <xf numFmtId="164" fontId="3" fillId="2" borderId="0" xfId="1" applyNumberFormat="1" applyFont="1" applyFill="1" applyAlignment="1">
      <alignment wrapText="1"/>
    </xf>
    <xf numFmtId="9" fontId="0" fillId="0" borderId="0" xfId="2" applyFont="1"/>
    <xf numFmtId="0" fontId="8" fillId="0" borderId="0" xfId="0" applyFont="1"/>
    <xf numFmtId="0" fontId="9" fillId="0" borderId="0" xfId="0" applyFont="1" applyAlignment="1">
      <alignment vertical="center"/>
    </xf>
    <xf numFmtId="0" fontId="10" fillId="0" borderId="0" xfId="0" applyFont="1"/>
    <xf numFmtId="0" fontId="11" fillId="0" borderId="0" xfId="0" applyFont="1"/>
    <xf numFmtId="0" fontId="0" fillId="0" borderId="0" xfId="0" applyAlignment="1">
      <alignment vertical="center" wrapText="1"/>
    </xf>
    <xf numFmtId="0" fontId="12" fillId="0" borderId="0" xfId="0" applyFont="1" applyAlignment="1">
      <alignment vertical="center" wrapText="1"/>
    </xf>
    <xf numFmtId="9" fontId="0" fillId="0" borderId="0" xfId="0" applyNumberFormat="1"/>
    <xf numFmtId="4" fontId="0" fillId="0" borderId="0" xfId="0" applyNumberFormat="1"/>
    <xf numFmtId="0" fontId="5" fillId="0" borderId="0" xfId="0" applyFont="1"/>
    <xf numFmtId="0" fontId="13" fillId="0" borderId="0" xfId="0" applyFont="1"/>
    <xf numFmtId="0" fontId="9" fillId="0" borderId="0" xfId="0" applyFont="1" applyAlignment="1">
      <alignment vertical="center" wrapText="1"/>
    </xf>
    <xf numFmtId="1" fontId="0" fillId="0" borderId="0" xfId="0" applyNumberFormat="1"/>
    <xf numFmtId="0" fontId="0" fillId="0" borderId="0" xfId="0" applyAlignment="1">
      <alignment horizontal="left"/>
    </xf>
    <xf numFmtId="0" fontId="3" fillId="3" borderId="4" xfId="0" applyFont="1" applyFill="1" applyBorder="1" applyAlignment="1">
      <alignment horizontal="center" vertical="center" wrapText="1"/>
    </xf>
    <xf numFmtId="164" fontId="0" fillId="4" borderId="4" xfId="1" applyNumberFormat="1" applyFont="1" applyFill="1" applyBorder="1" applyAlignment="1" applyProtection="1">
      <alignment horizontal="center"/>
      <protection locked="0"/>
    </xf>
    <xf numFmtId="164" fontId="10" fillId="0" borderId="0" xfId="1" applyNumberFormat="1" applyFont="1"/>
    <xf numFmtId="0" fontId="0" fillId="0" borderId="8" xfId="0" applyBorder="1"/>
    <xf numFmtId="0" fontId="0" fillId="0" borderId="9" xfId="0" applyBorder="1"/>
    <xf numFmtId="0" fontId="0" fillId="0" borderId="0" xfId="0"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2" fillId="0" borderId="1" xfId="3" applyAlignment="1"/>
    <xf numFmtId="0" fontId="0" fillId="0" borderId="9" xfId="0" applyBorder="1" applyAlignment="1">
      <alignment horizontal="center"/>
    </xf>
    <xf numFmtId="0" fontId="20" fillId="0" borderId="0" xfId="0" applyFont="1"/>
    <xf numFmtId="0" fontId="2" fillId="0" borderId="1" xfId="3" applyAlignment="1">
      <alignment horizontal="center"/>
    </xf>
    <xf numFmtId="0" fontId="4"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0" xfId="0" applyAlignment="1">
      <alignment vertical="top" wrapText="1"/>
    </xf>
    <xf numFmtId="0" fontId="4" fillId="0" borderId="0" xfId="0" applyFont="1" applyAlignment="1">
      <alignment horizontal="center" vertical="top" wrapText="1"/>
    </xf>
    <xf numFmtId="0" fontId="14" fillId="5" borderId="0" xfId="5" applyFont="1" applyFill="1" applyAlignment="1">
      <alignment horizontal="center" vertical="top" wrapText="1"/>
    </xf>
    <xf numFmtId="9" fontId="4" fillId="0" borderId="0" xfId="2" applyFont="1" applyAlignment="1">
      <alignment horizontal="center" vertical="top" wrapText="1"/>
    </xf>
    <xf numFmtId="0" fontId="0" fillId="0" borderId="0" xfId="0" applyAlignment="1">
      <alignment horizontal="left" vertical="top"/>
    </xf>
    <xf numFmtId="0" fontId="0" fillId="0" borderId="0" xfId="0" applyAlignment="1">
      <alignment horizontal="center" vertical="top" wrapText="1"/>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9" fontId="3" fillId="3" borderId="6" xfId="2" applyFont="1" applyFill="1" applyBorder="1" applyAlignment="1">
      <alignment horizontal="center" vertical="top" wrapText="1"/>
    </xf>
    <xf numFmtId="0" fontId="3" fillId="3" borderId="7" xfId="0" applyFont="1" applyFill="1" applyBorder="1" applyAlignment="1">
      <alignment horizontal="center" vertical="top" wrapText="1"/>
    </xf>
    <xf numFmtId="164" fontId="0" fillId="0" borderId="9" xfId="0" applyNumberFormat="1" applyBorder="1" applyAlignment="1">
      <alignment horizontal="center"/>
    </xf>
    <xf numFmtId="9" fontId="0" fillId="0" borderId="9" xfId="0" applyNumberFormat="1" applyBorder="1" applyAlignment="1">
      <alignment horizontal="center"/>
    </xf>
    <xf numFmtId="164" fontId="0" fillId="0" borderId="10" xfId="0" applyNumberFormat="1" applyBorder="1" applyAlignment="1">
      <alignment horizontal="center"/>
    </xf>
    <xf numFmtId="167" fontId="0" fillId="0" borderId="0" xfId="0" applyNumberFormat="1" applyAlignment="1">
      <alignment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17" xfId="0" applyBorder="1" applyAlignment="1">
      <alignment horizontal="left" indent="1"/>
    </xf>
    <xf numFmtId="0" fontId="0" fillId="0" borderId="0" xfId="0" applyAlignment="1">
      <alignment horizontal="left" indent="1"/>
    </xf>
    <xf numFmtId="0" fontId="18" fillId="0" borderId="0" xfId="6"/>
    <xf numFmtId="0" fontId="18" fillId="0" borderId="0" xfId="6" applyFill="1"/>
    <xf numFmtId="0" fontId="3" fillId="7" borderId="22" xfId="0" applyFont="1" applyFill="1" applyBorder="1" applyAlignment="1">
      <alignment horizontal="center"/>
    </xf>
    <xf numFmtId="164" fontId="3" fillId="7" borderId="23" xfId="1" applyNumberFormat="1" applyFont="1" applyFill="1" applyBorder="1" applyAlignment="1"/>
    <xf numFmtId="0" fontId="3" fillId="7" borderId="24" xfId="0" applyFont="1" applyFill="1" applyBorder="1"/>
    <xf numFmtId="0" fontId="23" fillId="8" borderId="27" xfId="0" applyFont="1" applyFill="1" applyBorder="1"/>
    <xf numFmtId="0" fontId="23" fillId="8" borderId="0" xfId="0" applyFont="1" applyFill="1" applyAlignment="1">
      <alignment horizontal="center"/>
    </xf>
    <xf numFmtId="0" fontId="0" fillId="0" borderId="27" xfId="0" applyBorder="1"/>
    <xf numFmtId="0" fontId="3" fillId="7" borderId="28" xfId="0" applyFont="1" applyFill="1" applyBorder="1"/>
    <xf numFmtId="164" fontId="3" fillId="7" borderId="23" xfId="1" applyNumberFormat="1" applyFont="1" applyFill="1" applyBorder="1" applyAlignment="1">
      <alignment horizontal="right"/>
    </xf>
    <xf numFmtId="0" fontId="23" fillId="8" borderId="12" xfId="0" applyFont="1" applyFill="1" applyBorder="1" applyAlignment="1">
      <alignment horizontal="right"/>
    </xf>
    <xf numFmtId="0" fontId="0" fillId="0" borderId="0" xfId="0" applyAlignment="1">
      <alignment horizontal="left" vertical="center" indent="1"/>
    </xf>
    <xf numFmtId="0" fontId="0" fillId="0" borderId="0" xfId="0" applyAlignment="1">
      <alignment horizontal="left" vertical="center" indent="2"/>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0" fillId="0" borderId="34" xfId="0" applyBorder="1" applyAlignment="1">
      <alignment vertical="center"/>
    </xf>
    <xf numFmtId="0" fontId="0" fillId="0" borderId="36" xfId="0" applyBorder="1" applyAlignment="1">
      <alignment vertical="center"/>
    </xf>
    <xf numFmtId="0" fontId="0" fillId="0" borderId="36" xfId="0" applyBorder="1" applyAlignment="1">
      <alignment vertical="center" wrapText="1"/>
    </xf>
    <xf numFmtId="0" fontId="0" fillId="0" borderId="39" xfId="0" applyBorder="1" applyAlignment="1">
      <alignment vertical="center" wrapText="1"/>
    </xf>
    <xf numFmtId="0" fontId="19" fillId="0" borderId="35" xfId="6" applyFont="1" applyBorder="1" applyAlignment="1">
      <alignment horizontal="left" vertical="center"/>
    </xf>
    <xf numFmtId="0" fontId="19" fillId="0" borderId="11" xfId="6" applyFont="1" applyBorder="1" applyAlignment="1">
      <alignment horizontal="left" vertical="center"/>
    </xf>
    <xf numFmtId="0" fontId="3" fillId="3" borderId="4" xfId="0" applyFont="1" applyFill="1" applyBorder="1" applyAlignment="1" applyProtection="1">
      <alignment vertical="center" wrapText="1"/>
    </xf>
    <xf numFmtId="0" fontId="3" fillId="3" borderId="4" xfId="0" applyFont="1" applyFill="1" applyBorder="1" applyAlignment="1" applyProtection="1">
      <alignment horizontal="center" vertical="center" wrapText="1"/>
    </xf>
    <xf numFmtId="0" fontId="3" fillId="3" borderId="0" xfId="0" applyFont="1" applyFill="1" applyAlignment="1" applyProtection="1">
      <alignment horizontal="center" vertical="center" wrapText="1"/>
    </xf>
    <xf numFmtId="0" fontId="0" fillId="0" borderId="2" xfId="0" applyBorder="1" applyProtection="1"/>
    <xf numFmtId="164" fontId="0" fillId="0" borderId="3" xfId="1" applyNumberFormat="1" applyFont="1" applyBorder="1" applyAlignment="1" applyProtection="1">
      <alignment horizontal="center"/>
    </xf>
    <xf numFmtId="164" fontId="0" fillId="0" borderId="4" xfId="1" applyNumberFormat="1" applyFont="1" applyBorder="1" applyAlignment="1" applyProtection="1">
      <alignment horizontal="center"/>
    </xf>
    <xf numFmtId="49" fontId="0" fillId="0" borderId="4" xfId="1" applyNumberFormat="1" applyFont="1" applyBorder="1" applyAlignment="1" applyProtection="1">
      <alignment horizontal="center"/>
    </xf>
    <xf numFmtId="165" fontId="0" fillId="0" borderId="4" xfId="2" applyNumberFormat="1" applyFont="1" applyBorder="1" applyAlignment="1" applyProtection="1">
      <alignment horizontal="center"/>
    </xf>
    <xf numFmtId="0" fontId="0" fillId="0" borderId="0" xfId="0" applyProtection="1"/>
    <xf numFmtId="164" fontId="0" fillId="0" borderId="0" xfId="0" applyNumberFormat="1" applyProtection="1"/>
    <xf numFmtId="0" fontId="19" fillId="0" borderId="0" xfId="0" applyFont="1" applyProtection="1"/>
    <xf numFmtId="165" fontId="0" fillId="4" borderId="13" xfId="2" applyNumberFormat="1" applyFont="1" applyFill="1" applyBorder="1" applyAlignment="1" applyProtection="1">
      <alignment horizontal="center"/>
    </xf>
    <xf numFmtId="0" fontId="4" fillId="0" borderId="0" xfId="0" applyFont="1" applyProtection="1"/>
    <xf numFmtId="0" fontId="11" fillId="0" borderId="0" xfId="0" quotePrefix="1" applyFont="1"/>
    <xf numFmtId="166" fontId="0" fillId="0" borderId="0" xfId="0" applyNumberFormat="1"/>
    <xf numFmtId="164" fontId="0" fillId="0" borderId="0" xfId="0" applyNumberFormat="1" applyAlignment="1">
      <alignment horizontal="left" indent="1"/>
    </xf>
    <xf numFmtId="168" fontId="0" fillId="0" borderId="0" xfId="0" applyNumberFormat="1"/>
    <xf numFmtId="0" fontId="26" fillId="0" borderId="0" xfId="0" applyFont="1"/>
    <xf numFmtId="169" fontId="0" fillId="0" borderId="0" xfId="0" applyNumberFormat="1"/>
    <xf numFmtId="0" fontId="10" fillId="0" borderId="0" xfId="0" applyFont="1" applyAlignment="1">
      <alignment horizontal="center"/>
    </xf>
    <xf numFmtId="164" fontId="10" fillId="0" borderId="0" xfId="0" applyNumberFormat="1" applyFont="1"/>
    <xf numFmtId="9" fontId="10" fillId="0" borderId="0" xfId="0" applyNumberFormat="1" applyFont="1"/>
    <xf numFmtId="166" fontId="0" fillId="0" borderId="0" xfId="0" applyNumberFormat="1" applyAlignment="1">
      <alignment horizontal="center"/>
    </xf>
    <xf numFmtId="164" fontId="10" fillId="0" borderId="0" xfId="0" applyNumberFormat="1" applyFont="1" applyAlignment="1">
      <alignment horizontal="center"/>
    </xf>
    <xf numFmtId="9" fontId="10" fillId="0" borderId="0" xfId="0" applyNumberFormat="1" applyFont="1" applyAlignment="1">
      <alignment horizontal="center"/>
    </xf>
    <xf numFmtId="0" fontId="10" fillId="0" borderId="0" xfId="0" applyFont="1" applyAlignment="1">
      <alignment horizontal="left"/>
    </xf>
    <xf numFmtId="1" fontId="10" fillId="0" borderId="0" xfId="0" applyNumberFormat="1" applyFont="1"/>
    <xf numFmtId="166" fontId="10" fillId="0" borderId="0" xfId="0" applyNumberFormat="1" applyFont="1"/>
    <xf numFmtId="0" fontId="19" fillId="0" borderId="37" xfId="6" applyFont="1" applyBorder="1" applyAlignment="1">
      <alignment horizontal="left" vertical="center"/>
    </xf>
    <xf numFmtId="0" fontId="19" fillId="0" borderId="38" xfId="6" applyFont="1" applyBorder="1" applyAlignment="1">
      <alignment horizontal="left" vertical="center"/>
    </xf>
    <xf numFmtId="0" fontId="9" fillId="0" borderId="0" xfId="0" applyFont="1" applyAlignment="1">
      <alignment horizontal="left" vertical="center" wrapText="1"/>
    </xf>
    <xf numFmtId="0" fontId="19" fillId="0" borderId="32" xfId="6" applyFont="1" applyBorder="1" applyAlignment="1">
      <alignment horizontal="left" vertical="center"/>
    </xf>
    <xf numFmtId="0" fontId="19" fillId="0" borderId="33" xfId="6" applyFont="1" applyBorder="1" applyAlignment="1">
      <alignment horizontal="left" vertical="center"/>
    </xf>
    <xf numFmtId="0" fontId="19" fillId="0" borderId="35" xfId="6" applyFont="1" applyBorder="1" applyAlignment="1">
      <alignment horizontal="left" vertical="center"/>
    </xf>
    <xf numFmtId="0" fontId="19" fillId="0" borderId="11" xfId="6" applyFont="1" applyBorder="1" applyAlignment="1">
      <alignment horizontal="left" vertical="center"/>
    </xf>
    <xf numFmtId="0" fontId="25" fillId="6" borderId="0" xfId="0" applyFont="1" applyFill="1" applyAlignment="1">
      <alignment horizontal="center" vertical="top"/>
    </xf>
    <xf numFmtId="0" fontId="25" fillId="6" borderId="0" xfId="0" applyFont="1" applyFill="1" applyAlignment="1">
      <alignment horizontal="center" vertical="top" wrapText="1"/>
    </xf>
    <xf numFmtId="0" fontId="3" fillId="7" borderId="25" xfId="0" applyFont="1" applyFill="1" applyBorder="1" applyAlignment="1">
      <alignment horizontal="center"/>
    </xf>
    <xf numFmtId="0" fontId="3" fillId="7" borderId="26" xfId="0" applyFont="1" applyFill="1" applyBorder="1" applyAlignment="1">
      <alignment horizontal="center"/>
    </xf>
    <xf numFmtId="0" fontId="2" fillId="0" borderId="1" xfId="3" applyAlignment="1">
      <alignment horizontal="left"/>
    </xf>
  </cellXfs>
  <cellStyles count="7">
    <cellStyle name="Accent1" xfId="4" builtinId="29"/>
    <cellStyle name="Comma" xfId="1" builtinId="3"/>
    <cellStyle name="Heading 1" xfId="3" builtinId="16"/>
    <cellStyle name="Hyperlink" xfId="6" builtinId="8"/>
    <cellStyle name="Normal" xfId="0" builtinId="0"/>
    <cellStyle name="Normal 2" xfId="5" xr:uid="{00000000-0005-0000-0000-000004000000}"/>
    <cellStyle name="Percent" xfId="2" builtinId="5"/>
  </cellStyles>
  <dxfs count="104">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3" formatCode="0\ %"/>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alignment horizontal="center" textRotation="0" indent="0" justifyLastLine="0" shrinkToFit="0" readingOrder="0"/>
    </dxf>
    <dxf>
      <font>
        <b/>
      </font>
      <alignment horizontal="left" vertical="top"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3" formatCode="0\ %"/>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numFmt numFmtId="164" formatCode="_-* #,##0_-;\-* #,##0_-;_-* &quot;-&quot;??_-;_-@_-"/>
      <alignment horizontal="center" textRotation="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alignment horizontal="center" vertical="bottom" textRotation="0" wrapText="0" indent="0" justifyLastLine="0" shrinkToFit="0" readingOrder="0"/>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dxf>
    <dxf>
      <font>
        <strike val="0"/>
        <outline val="0"/>
        <shadow val="0"/>
        <u val="none"/>
        <vertAlign val="baseline"/>
        <sz val="11"/>
        <color auto="1"/>
        <name val="Arial"/>
        <family val="2"/>
        <scheme val="minor"/>
      </font>
      <alignment horizontal="center" textRotation="0" indent="0" justifyLastLine="0" shrinkToFit="0" readingOrder="0"/>
    </dxf>
    <dxf>
      <font>
        <b/>
      </font>
      <alignment horizontal="left" vertical="top" textRotation="0" indent="0" justifyLastLine="0" shrinkToFit="0" readingOrder="0"/>
    </dxf>
    <dxf>
      <numFmt numFmtId="164" formatCode="_-* #,##0_-;\-* #,##0_-;_-* &quot;-&quot;??_-;_-@_-"/>
      <alignment horizontal="center" vertical="bottom" textRotation="0" wrapText="0" indent="0" justifyLastLine="0" shrinkToFit="0" readingOrder="0"/>
    </dxf>
    <dxf>
      <numFmt numFmtId="13" formatCode="0\ %"/>
      <alignment horizontal="center" vertical="bottom" textRotation="0" wrapText="0" indent="0" justifyLastLine="0" shrinkToFit="0" readingOrder="0"/>
    </dxf>
    <dxf>
      <numFmt numFmtId="164" formatCode="_-* #,##0_-;\-* #,##0_-;_-* &quot;-&quot;??_-;_-@_-"/>
      <alignment horizontal="center" vertical="bottom" textRotation="0" wrapText="0" indent="0" justifyLastLine="0" shrinkToFit="0" readingOrder="0"/>
    </dxf>
    <dxf>
      <numFmt numFmtId="164" formatCode="_-* #,##0_-;\-* #,##0_-;_-* &quot;-&quot;??_-;_-@_-"/>
      <alignment horizontal="center" vertical="bottom" textRotation="0" wrapText="0" indent="0" justifyLastLine="0" shrinkToFit="0" readingOrder="0"/>
    </dxf>
    <dxf>
      <numFmt numFmtId="164" formatCode="_-* #,##0_-;\-* #,##0_-;_-*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1" indent="0" justifyLastLine="0" shrinkToFit="0" readingOrder="0"/>
    </dxf>
    <dxf>
      <alignment horizontal="center" vertical="bottom" textRotation="0" wrapText="0" indent="0" justifyLastLine="0" shrinkToFit="0" readingOrder="0"/>
    </dxf>
    <dxf>
      <font>
        <b/>
      </font>
      <alignment horizontal="general" vertical="top" textRotation="0" indent="0" justifyLastLine="0" shrinkToFit="0" readingOrder="0"/>
    </dxf>
    <dxf>
      <numFmt numFmtId="164" formatCode="_-* #,##0_-;\-* #,##0_-;_-* &quot;-&quot;??_-;_-@_-"/>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numFmt numFmtId="164" formatCode="_-* #,##0_-;\-* #,##0_-;_-* &quot;-&quot;??_-;_-@_-"/>
      <alignment horizontal="center" vertical="center" textRotation="0" wrapText="1" indent="0" justifyLastLine="0" shrinkToFit="0" readingOrder="0"/>
    </dxf>
    <dxf>
      <font>
        <b val="0"/>
      </font>
      <alignment horizontal="center" vertical="center" textRotation="0" wrapText="1" indent="0" justifyLastLine="0" shrinkToFit="0" readingOrder="0"/>
    </dxf>
    <dxf>
      <font>
        <b val="0"/>
      </font>
      <alignment horizontal="center" vertical="center" textRotation="0" wrapText="1" indent="0" justifyLastLine="0" shrinkToFit="0" readingOrder="0"/>
    </dxf>
    <dxf>
      <alignment horizontal="center" vertical="center" textRotation="0" wrapText="1"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3" formatCode="0\ %"/>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Arial"/>
        <scheme val="minor"/>
      </font>
      <numFmt numFmtId="164" formatCode="_-* #,##0_-;\-* #,##0_-;_-* &quot;-&quot;??_-;_-@_-"/>
      <alignment horizontal="left" vertical="top"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3" formatCode="0\ %"/>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1"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Arial"/>
        <scheme val="minor"/>
      </font>
      <numFmt numFmtId="164" formatCode="_-* #,##0_-;\-* #,##0_-;_-* &quot;-&quot;??_-;_-@_-"/>
      <alignment horizontal="left" vertical="top"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2527130</xdr:colOff>
      <xdr:row>5</xdr:row>
      <xdr:rowOff>1308</xdr:rowOff>
    </xdr:to>
    <xdr:pic>
      <xdr:nvPicPr>
        <xdr:cNvPr id="2" name="Picture 1">
          <a:extLst>
            <a:ext uri="{FF2B5EF4-FFF2-40B4-BE49-F238E27FC236}">
              <a16:creationId xmlns:a16="http://schemas.microsoft.com/office/drawing/2014/main" id="{74CFD3BB-7ACF-4BBD-BDBF-788F0AB78B5A}"/>
            </a:ext>
          </a:extLst>
        </xdr:cNvPr>
        <xdr:cNvPicPr>
          <a:picLocks noChangeAspect="1"/>
        </xdr:cNvPicPr>
      </xdr:nvPicPr>
      <xdr:blipFill>
        <a:blip xmlns:r="http://schemas.openxmlformats.org/officeDocument/2006/relationships" r:embed="rId1"/>
        <a:stretch>
          <a:fillRect/>
        </a:stretch>
      </xdr:blipFill>
      <xdr:spPr>
        <a:xfrm>
          <a:off x="657225" y="361950"/>
          <a:ext cx="2527130" cy="5378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330200</xdr:colOff>
      <xdr:row>8</xdr:row>
      <xdr:rowOff>44450</xdr:rowOff>
    </xdr:from>
    <xdr:to>
      <xdr:col>4</xdr:col>
      <xdr:colOff>401357</xdr:colOff>
      <xdr:row>16</xdr:row>
      <xdr:rowOff>45302</xdr:rowOff>
    </xdr:to>
    <xdr:pic>
      <xdr:nvPicPr>
        <xdr:cNvPr id="2" name="Picture 1">
          <a:extLst>
            <a:ext uri="{FF2B5EF4-FFF2-40B4-BE49-F238E27FC236}">
              <a16:creationId xmlns:a16="http://schemas.microsoft.com/office/drawing/2014/main" id="{F6C8A9C3-B079-487F-8816-8B9AD5CE7E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44650" y="1558925"/>
          <a:ext cx="1385607" cy="1372452"/>
        </a:xfrm>
        <a:prstGeom prst="rect">
          <a:avLst/>
        </a:prstGeom>
      </xdr:spPr>
    </xdr:pic>
    <xdr:clientData/>
  </xdr:twoCellAnchor>
  <xdr:twoCellAnchor editAs="oneCell">
    <xdr:from>
      <xdr:col>8</xdr:col>
      <xdr:colOff>187325</xdr:colOff>
      <xdr:row>8</xdr:row>
      <xdr:rowOff>96345</xdr:rowOff>
    </xdr:from>
    <xdr:to>
      <xdr:col>10</xdr:col>
      <xdr:colOff>397043</xdr:colOff>
      <xdr:row>16</xdr:row>
      <xdr:rowOff>45302</xdr:rowOff>
    </xdr:to>
    <xdr:pic>
      <xdr:nvPicPr>
        <xdr:cNvPr id="7" name="Picture 6">
          <a:extLst>
            <a:ext uri="{FF2B5EF4-FFF2-40B4-BE49-F238E27FC236}">
              <a16:creationId xmlns:a16="http://schemas.microsoft.com/office/drawing/2014/main" id="{88600118-4C6E-411D-B3D4-5A2697EE5E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4911725" y="1610820"/>
          <a:ext cx="1524168" cy="1320557"/>
        </a:xfrm>
        <a:prstGeom prst="rect">
          <a:avLst/>
        </a:prstGeom>
      </xdr:spPr>
    </xdr:pic>
    <xdr:clientData/>
  </xdr:twoCellAnchor>
  <xdr:twoCellAnchor editAs="oneCell">
    <xdr:from>
      <xdr:col>14</xdr:col>
      <xdr:colOff>371475</xdr:colOff>
      <xdr:row>8</xdr:row>
      <xdr:rowOff>82943</xdr:rowOff>
    </xdr:from>
    <xdr:to>
      <xdr:col>16</xdr:col>
      <xdr:colOff>387809</xdr:colOff>
      <xdr:row>16</xdr:row>
      <xdr:rowOff>45302</xdr:rowOff>
    </xdr:to>
    <xdr:pic>
      <xdr:nvPicPr>
        <xdr:cNvPr id="8" name="Picture 7">
          <a:extLst>
            <a:ext uri="{FF2B5EF4-FFF2-40B4-BE49-F238E27FC236}">
              <a16:creationId xmlns:a16="http://schemas.microsoft.com/office/drawing/2014/main" id="{F7213298-CD78-49C7-AA3F-C3E4B46D93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8505825" y="1597418"/>
          <a:ext cx="1333959" cy="1333959"/>
        </a:xfrm>
        <a:prstGeom prst="rect">
          <a:avLst/>
        </a:prstGeom>
        <a:noFill/>
      </xdr:spPr>
    </xdr:pic>
    <xdr:clientData/>
  </xdr:twoCellAnchor>
  <xdr:twoCellAnchor editAs="oneCell">
    <xdr:from>
      <xdr:col>20</xdr:col>
      <xdr:colOff>406400</xdr:colOff>
      <xdr:row>9</xdr:row>
      <xdr:rowOff>25480</xdr:rowOff>
    </xdr:from>
    <xdr:to>
      <xdr:col>22</xdr:col>
      <xdr:colOff>305572</xdr:colOff>
      <xdr:row>16</xdr:row>
      <xdr:rowOff>45302</xdr:rowOff>
    </xdr:to>
    <xdr:pic>
      <xdr:nvPicPr>
        <xdr:cNvPr id="9" name="Picture 8">
          <a:extLst>
            <a:ext uri="{FF2B5EF4-FFF2-40B4-BE49-F238E27FC236}">
              <a16:creationId xmlns:a16="http://schemas.microsoft.com/office/drawing/2014/main" id="{566A9DA6-645F-45D9-9EB3-A469564D2F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a:xfrm>
          <a:off x="11950700" y="1720930"/>
          <a:ext cx="1213622" cy="12104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J10" totalsRowShown="0" headerRowDxfId="103" dataDxfId="102" dataCellStyle="Comma">
  <tableColumns count="9">
    <tableColumn id="1" xr3:uid="{00000000-0010-0000-0000-000001000000}" name="Project category"/>
    <tableColumn id="9" xr3:uid="{00000000-0010-0000-0000-000009000000}" name="Number of projects" dataDxfId="101" dataCellStyle="Comma"/>
    <tableColumn id="10" xr3:uid="{00000000-0010-0000-0000-00000A000000}" name="Outstanding amount_x000a_31 Dec 2023 (EUR)" dataDxfId="100" dataCellStyle="Comma"/>
    <tableColumn id="2" xr3:uid="{00000000-0010-0000-0000-000002000000}" name="Annual energy savings (avoided / reduced MWh)" dataDxfId="99" dataCellStyle="Comma"/>
    <tableColumn id="3" xr3:uid="{00000000-0010-0000-0000-000003000000}" name="Annual CO₂ emissions avoided / reduced (tCO₂)" dataDxfId="98" dataCellStyle="Comma"/>
    <tableColumn id="4" xr3:uid="{00000000-0010-0000-0000-000004000000}" name="Annual amount of treated wastewater in existing plants immediately after project completion (m3)" dataDxfId="97" dataCellStyle="Comma"/>
    <tableColumn id="5" xr3:uid="{00000000-0010-0000-0000-000005000000}" name="Annual amount of treated wastewater with increased capacity in the future (m3)" dataDxfId="96" dataCellStyle="Comma"/>
    <tableColumn id="6" xr3:uid="{00000000-0010-0000-0000-000006000000}" name="Annual production of renewable energy (MWh)" dataDxfId="95" dataCellStyle="Comma"/>
    <tableColumn id="7" xr3:uid="{00000000-0010-0000-0000-000007000000}" name="Renewable energy production capacity (MW)" dataDxfId="94"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0E2FA3E-EE36-42B4-B9CA-DE7E2A307730}" name="Table18" displayName="Table18" ref="B31:J36" totalsRowShown="0" headerRowDxfId="93" dataDxfId="92" dataCellStyle="Comma">
  <tableColumns count="9">
    <tableColumn id="1" xr3:uid="{689892BD-AD9E-4541-962D-F50A38EC8D85}" name="Project category"/>
    <tableColumn id="9" xr3:uid="{99D2877D-63D3-44EA-8AFC-5FD96E5513C6}" name="Column1" dataDxfId="91" dataCellStyle="Comma"/>
    <tableColumn id="10" xr3:uid="{9FF24F92-9873-48B0-9836-55BA7B2B374D}" name="Column2" dataDxfId="90" dataCellStyle="Comma"/>
    <tableColumn id="2" xr3:uid="{9C824918-4083-4F9A-960F-CAEB6BAE4F07}" name="Annual energy savings (avoided / reduced MWh)" dataDxfId="89" dataCellStyle="Comma"/>
    <tableColumn id="3" xr3:uid="{3923B92F-AB66-4204-9E87-A94D08CF9569}" name="Annual CO₂ emissions avoided / reduced (tCO₂)" dataDxfId="88" dataCellStyle="Comma"/>
    <tableColumn id="4" xr3:uid="{23942ED4-7513-460C-86EA-2D5C2B7FA093}" name="Annual amount of treated wastewater in existing plants immediately after project completion (m3)" dataDxfId="87" dataCellStyle="Comma"/>
    <tableColumn id="5" xr3:uid="{C7EAF355-D240-4E8B-9914-99479303324E}" name="Annual amount of treated wastewater with increased capacity in the future (m3)" dataDxfId="86" dataCellStyle="Comma"/>
    <tableColumn id="6" xr3:uid="{83079A3B-B49D-4F6B-8E34-0B652E9B18AB}" name="Annual production of renewable energy (MWh)" dataDxfId="85" dataCellStyle="Comma"/>
    <tableColumn id="7" xr3:uid="{724C0F10-7A1C-498D-B8D7-66EB77CA615B}" name="Renewable energy production capacity (MW)" dataDxfId="84"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7C3EB7-5AB7-4AF9-9EF2-64E4C28A8D92}" name="Table210" displayName="Table210" ref="B5:P305" totalsRowShown="0" headerRowDxfId="83" dataDxfId="82" headerRowCellStyle="Comma" dataCellStyle="Comma">
  <tableColumns count="15">
    <tableColumn id="1" xr3:uid="{23509E0F-9272-4F0E-97B6-88E12027DE16}" name="Customer" dataDxfId="81"/>
    <tableColumn id="2" xr3:uid="{7740EB5E-6F16-49B5-8607-6CDCBD043F2C}" name="Project" dataDxfId="80"/>
    <tableColumn id="3" xr3:uid="{757765F8-535E-4152-8A49-84A0BB7DDA31}" name="Project sub-category" dataDxfId="79"/>
    <tableColumn id="10" xr3:uid="{D011E6C1-B09A-4DE2-A985-9FA6C597FFCC}" name="Year of approval" dataDxfId="78"/>
    <tableColumn id="17" xr3:uid="{6101A007-2E14-493C-A7E7-13EBFF947CB6}" name="Approval framework" dataDxfId="77"/>
    <tableColumn id="16" xr3:uid="{EDCEB5BD-0C55-4C3B-B12F-7BBD2D386C38}" name="Alignment with the current framework criteria" dataDxfId="76"/>
    <tableColumn id="13" xr3:uid="{00FA18B8-4C8A-47A0-A593-2F01E7FFC420}" name="Energy performance certificate class" dataDxfId="75"/>
    <tableColumn id="12" xr3:uid="{82F954A3-3B13-41B9-A85A-C180C5B97530}" name="EPC Year ¹" dataDxfId="74"/>
    <tableColumn id="11" xr3:uid="{7FEA36F9-5A30-42CA-BC95-5D6DB3AA986C}" name="E-value ²" dataDxfId="73"/>
    <tableColumn id="4" xr3:uid="{959420C2-A8D6-4984-BC15-9102F4D7758C}" name="Outstanding amount 31 Dec 2023 (EUR)" dataDxfId="72" dataCellStyle="Comma"/>
    <tableColumn id="5" xr3:uid="{F080C3A2-C428-404C-85EE-0826636D81B3}" name="Unwithdrawn credit commitment_x000a_31 Dec 2023 (EUR)" dataDxfId="71" dataCellStyle="Comma"/>
    <tableColumn id="6" xr3:uid="{7FFE25CC-4C89-4AAE-B7DD-932BDFC22C02}" name="Total committed finance_x000a_31 Dec 2023 (EUR)" dataDxfId="70" dataCellStyle="Comma"/>
    <tableColumn id="7" xr3:uid="{CED00F09-2B8E-4212-84DA-B4EEDCB85B08}" name="MuniFin's estimated share of finance_x000a_31 Dec 2023" dataDxfId="69" dataCellStyle="Percent"/>
    <tableColumn id="8" xr3:uid="{EEFB881B-DCB0-4D29-A46A-A0652B573F38}" name="Annual energy savings (avoided / reduced MWh)" dataDxfId="68" dataCellStyle="Comma"/>
    <tableColumn id="9" xr3:uid="{52CEC6F2-0A2D-4FE1-8EE3-CB1C927A6D9E}" name="Annual CO₂ emissions avoided / reduced (tCO₂)" dataDxfId="67" dataCellStyle="Comma"/>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D551215-54A1-4220-BBBB-A5E5F712BDE1}" name="Table29" displayName="Table29" ref="B5:M58" totalsRowShown="0" headerRowDxfId="66" dataDxfId="65" headerRowCellStyle="Comma" dataCellStyle="Comma">
  <tableColumns count="12">
    <tableColumn id="1" xr3:uid="{F06F70D6-AE29-4449-BD4C-FFD316C27753}" name="Customer" dataDxfId="64"/>
    <tableColumn id="2" xr3:uid="{8610472D-5442-4797-AE40-896E00DF8FC4}" name="Project" dataDxfId="63"/>
    <tableColumn id="3" xr3:uid="{88C2B140-843B-4149-A007-16A230BDEE5A}" name="Project sub-category" dataDxfId="62"/>
    <tableColumn id="10" xr3:uid="{57E4C085-CE06-41EC-B3B9-1E677F7A71AE}" name="Year of approval" dataDxfId="61"/>
    <tableColumn id="17" xr3:uid="{A9330F87-677F-4A57-B740-B28CBC73587B}" name="Approval framework" dataDxfId="60"/>
    <tableColumn id="16" xr3:uid="{06EA7494-E8F8-48E2-B5F6-7209023A1D76}" name="Alignment with the current framework criteria" dataDxfId="59"/>
    <tableColumn id="4" xr3:uid="{57260519-353C-44A9-9F04-7ED79A923203}" name="Outstanding amount 31 Dec 2023 (EUR)" dataDxfId="58" dataCellStyle="Comma"/>
    <tableColumn id="5" xr3:uid="{27B3E51E-798B-44D6-AA49-5ACD06A6784E}" name="Unwithdrawn credit commitment_x000a_31 Dec 2023 (EUR)" dataDxfId="57" dataCellStyle="Comma"/>
    <tableColumn id="6" xr3:uid="{301DFFE3-0680-4E26-BC5F-5B19941383D9}" name="Total committed finance_x000a_31 Dec 2023 (EUR)" dataDxfId="56" dataCellStyle="Comma"/>
    <tableColumn id="7" xr3:uid="{D0D051C2-577A-4CE2-BE33-E69C6F218CD8}" name="MuniFin's estimated share of finance_x000a_31 Dec 2023" dataDxfId="55" dataCellStyle="Percent"/>
    <tableColumn id="8" xr3:uid="{7270AE75-D614-40BC-BFA7-DA467715BF2B}" name="Annual energy savings (avoided / reduced MWh)" dataDxfId="54" dataCellStyle="Comma"/>
    <tableColumn id="9" xr3:uid="{7C28B7EE-1715-4EDF-9234-D8FE64467427}" name="Annual CO₂ emissions avoided / reduced (tCO₂)" dataDxfId="53" dataCellStyle="Comma"/>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B5:M14" totalsRowShown="0" headerRowDxfId="52" dataCellStyle="Comma">
  <tableColumns count="12">
    <tableColumn id="1" xr3:uid="{00000000-0010-0000-0500-000001000000}" name="Customer"/>
    <tableColumn id="2" xr3:uid="{00000000-0010-0000-0500-000002000000}" name="Project"/>
    <tableColumn id="12" xr3:uid="{384EA22A-A8E4-4575-A6EA-7FDCB4C6744E}" name="Project sub-category"/>
    <tableColumn id="3" xr3:uid="{00000000-0010-0000-0500-000003000000}" name="Year of approval" dataDxfId="51"/>
    <tableColumn id="11" xr3:uid="{27B80610-0948-47BD-B075-C420836E9C42}" name="Approval framework" dataDxfId="50"/>
    <tableColumn id="10" xr3:uid="{6EB6B036-9AC2-4D58-B33C-EC7F26B5818E}" name="Alignment with the current framework criteria" dataDxfId="49"/>
    <tableColumn id="4" xr3:uid="{00000000-0010-0000-0500-000004000000}" name="Outstanding amount 31 Dec 2023 (EUR)" dataDxfId="48" dataCellStyle="Comma"/>
    <tableColumn id="5" xr3:uid="{00000000-0010-0000-0500-000005000000}" name="Unwithdrawn credit commitment_x000a_31 Dec 2023 (EUR)" dataDxfId="47" dataCellStyle="Comma"/>
    <tableColumn id="6" xr3:uid="{00000000-0010-0000-0500-000006000000}" name="Total committed finance_x000a_31 Dec 2023 (EUR)" dataDxfId="46" dataCellStyle="Comma"/>
    <tableColumn id="7" xr3:uid="{00000000-0010-0000-0500-000007000000}" name="MuniFin's estimated share of finance_x000a_31 Dec 2023 " dataDxfId="45" dataCellStyle="Percent"/>
    <tableColumn id="8" xr3:uid="{00000000-0010-0000-0500-000008000000}" name="Annual energy savings (avoided / reduced MWh)" dataDxfId="44" dataCellStyle="Comma"/>
    <tableColumn id="9" xr3:uid="{00000000-0010-0000-0500-000009000000}" name="Annual CO₂ emissions avoided / reduced (tCO₂)" dataDxfId="43" dataCellStyle="Comm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5:L33" totalsRowShown="0" headerRowDxfId="42" dataDxfId="41" dataCellStyle="Comma">
  <tableColumns count="11">
    <tableColumn id="1" xr3:uid="{00000000-0010-0000-0200-000001000000}" name="Customer" dataDxfId="40"/>
    <tableColumn id="2" xr3:uid="{00000000-0010-0000-0200-000002000000}" name="Project" dataDxfId="39"/>
    <tableColumn id="11" xr3:uid="{1073F8B2-21EC-446F-ABF3-199647BB1E93}" name="Project sub-category" dataDxfId="38"/>
    <tableColumn id="3" xr3:uid="{00000000-0010-0000-0200-000003000000}" name="Year of approval" dataDxfId="37"/>
    <tableColumn id="9" xr3:uid="{C2539C87-D520-4344-BE57-EBE951EBDAD8}" name="Approval framework" dataDxfId="36"/>
    <tableColumn id="10" xr3:uid="{47424E31-3505-44FB-A471-F8ECE78CBF41}" name="Alignment with the current framework criteria" dataDxfId="35"/>
    <tableColumn id="4" xr3:uid="{00000000-0010-0000-0200-000004000000}" name="Outstanding amount 31 Dec 2023 (EUR)" dataDxfId="34" dataCellStyle="Comma"/>
    <tableColumn id="5" xr3:uid="{00000000-0010-0000-0200-000005000000}" name="Unwithdrawn credit commitment_x000a_31 Dec 2023 (EUR)" dataDxfId="33" dataCellStyle="Comma"/>
    <tableColumn id="6" xr3:uid="{00000000-0010-0000-0200-000006000000}" name="Total committed finance_x000a_31 Dec 2023 (EUR)" dataDxfId="32" dataCellStyle="Comma"/>
    <tableColumn id="7" xr3:uid="{00000000-0010-0000-0200-000007000000}" name="MuniFin's estimated share of finance_x000a_31 Dec 2023" dataDxfId="31" dataCellStyle="Percent"/>
    <tableColumn id="8" xr3:uid="{00000000-0010-0000-0200-000008000000}" name="Annual CO₂ emissions avoided / reduced (tCO₂)" dataDxfId="30" dataCellStyle="Comma"/>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B5:N11" totalsRowShown="0" headerRowDxfId="29" dataDxfId="28" dataCellStyle="Comma">
  <tableColumns count="13">
    <tableColumn id="1" xr3:uid="{00000000-0010-0000-0400-000001000000}" name="Customer" dataDxfId="27"/>
    <tableColumn id="2" xr3:uid="{00000000-0010-0000-0400-000002000000}" name="Project" dataDxfId="26"/>
    <tableColumn id="11" xr3:uid="{85197C7D-8DA5-4B6A-8F0C-2557A75FD135}" name="Project sub-category" dataDxfId="25"/>
    <tableColumn id="3" xr3:uid="{00000000-0010-0000-0400-000003000000}" name="Year of approval" dataDxfId="24"/>
    <tableColumn id="13" xr3:uid="{4A6F7759-8788-4328-952A-3E7934B6579F}" name="Approval framework" dataDxfId="23"/>
    <tableColumn id="12" xr3:uid="{105C1E85-D305-46D2-AE74-95116A7FF760}" name="Alignment with the current framework criteria" dataDxfId="22"/>
    <tableColumn id="4" xr3:uid="{00000000-0010-0000-0400-000004000000}" name="Outstanding amount 31 Dec 2023 (EUR)" dataDxfId="21" dataCellStyle="Comma"/>
    <tableColumn id="5" xr3:uid="{00000000-0010-0000-0400-000005000000}" name="Unwithdrawn credit commitment_x000a_31 Dec 2023 (EUR)" dataDxfId="20" dataCellStyle="Comma"/>
    <tableColumn id="6" xr3:uid="{00000000-0010-0000-0400-000006000000}" name="Total committed finance_x000a_31 Dec 2023 (EUR)" dataDxfId="19" dataCellStyle="Comma"/>
    <tableColumn id="7" xr3:uid="{00000000-0010-0000-0400-000007000000}" name="MuniFin's estimated share of finance_x000a_31 Dec 2023" dataDxfId="18" dataCellStyle="Percent"/>
    <tableColumn id="8" xr3:uid="{00000000-0010-0000-0400-000008000000}" name="Annual production of renewable energy (MWh)" dataDxfId="17" dataCellStyle="Comma"/>
    <tableColumn id="9" xr3:uid="{00000000-0010-0000-0400-000009000000}" name="Renewable energy production capacity (MW)" dataDxfId="16" dataCellStyle="Comma"/>
    <tableColumn id="10" xr3:uid="{00000000-0010-0000-0400-00000A000000}" name="Annual CO₂ emissions avoided / reduced (tCO₂)" dataDxfId="15" dataCellStyle="Comma"/>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B5:N19" totalsRowShown="0" headerRowDxfId="14" dataDxfId="13" dataCellStyle="Comma">
  <tableColumns count="13">
    <tableColumn id="1" xr3:uid="{00000000-0010-0000-0300-000001000000}" name="Customer" dataDxfId="12"/>
    <tableColumn id="2" xr3:uid="{00000000-0010-0000-0300-000002000000}" name="Project" dataDxfId="11"/>
    <tableColumn id="11" xr3:uid="{012611CD-7089-45A5-BC51-440A56B3274E}" name="Project sub-category" dataDxfId="10"/>
    <tableColumn id="3" xr3:uid="{00000000-0010-0000-0300-000003000000}" name="Year of approval" dataDxfId="9"/>
    <tableColumn id="12" xr3:uid="{45FEE5F1-DD78-46FF-BB68-82C63868DF97}" name="Approval framework" dataDxfId="8"/>
    <tableColumn id="13" xr3:uid="{DEE7FD2A-E88C-4076-B6FD-73D8934C5769}" name="Alignment with the current framework criteria" dataDxfId="7"/>
    <tableColumn id="4" xr3:uid="{00000000-0010-0000-0300-000004000000}" name="Outstanding amount 31 Dec 2023 (EUR)" dataDxfId="6" dataCellStyle="Comma"/>
    <tableColumn id="5" xr3:uid="{00000000-0010-0000-0300-000005000000}" name="Unwithdrawn credit commitment_x000a_31 Dec 2023 (EUR)" dataDxfId="5" dataCellStyle="Comma"/>
    <tableColumn id="6" xr3:uid="{00000000-0010-0000-0300-000006000000}" name="Total committed finance_x000a_31 Dec 2023 (EUR)" dataDxfId="4" dataCellStyle="Comma"/>
    <tableColumn id="7" xr3:uid="{00000000-0010-0000-0300-000007000000}" name="MuniFin's estimated share of finance_x000a_31 Dec 2023" dataDxfId="3" dataCellStyle="Percent"/>
    <tableColumn id="8" xr3:uid="{00000000-0010-0000-0300-000008000000}" name="Annual amount of treated wastewater in existing plants immediately after project completion (m3)" dataDxfId="2" dataCellStyle="Comma"/>
    <tableColumn id="9" xr3:uid="{00000000-0010-0000-0300-000009000000}" name="Annual amount of treated wastewater with increased capacity in the future (m3)" dataDxfId="1" dataCellStyle="Comma"/>
    <tableColumn id="10" xr3:uid="{00000000-0010-0000-0300-00000A000000}" name="Annual production of renewable energy (MWh)" dataDxfId="0" dataCellStyle="Comma"/>
  </tableColumns>
  <tableStyleInfo name="TableStyleLight9" showFirstColumn="0" showLastColumn="0" showRowStripes="1" showColumnStripes="0"/>
</table>
</file>

<file path=xl/theme/theme1.xml><?xml version="1.0" encoding="utf-8"?>
<a:theme xmlns:a="http://schemas.openxmlformats.org/drawingml/2006/main" name="Kuntarahoitus">
  <a:themeElements>
    <a:clrScheme name="Kuntarahoitus">
      <a:dk1>
        <a:srgbClr val="000000"/>
      </a:dk1>
      <a:lt1>
        <a:srgbClr val="FFFFFF"/>
      </a:lt1>
      <a:dk2>
        <a:srgbClr val="00584D"/>
      </a:dk2>
      <a:lt2>
        <a:srgbClr val="00AF43"/>
      </a:lt2>
      <a:accent1>
        <a:srgbClr val="00AF43"/>
      </a:accent1>
      <a:accent2>
        <a:srgbClr val="00584D"/>
      </a:accent2>
      <a:accent3>
        <a:srgbClr val="FF647E"/>
      </a:accent3>
      <a:accent4>
        <a:srgbClr val="6258B1"/>
      </a:accent4>
      <a:accent5>
        <a:srgbClr val="FF8140"/>
      </a:accent5>
      <a:accent6>
        <a:srgbClr val="00A1E0"/>
      </a:accent6>
      <a:hlink>
        <a:srgbClr val="00513B"/>
      </a:hlink>
      <a:folHlink>
        <a:srgbClr val="00B05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buClrTx/>
          <a:defRPr sz="1600" dirty="0" err="1" smtClean="0">
            <a:solidFill>
              <a:srgbClr val="000000"/>
            </a:solidFill>
          </a:defRPr>
        </a:defPPr>
      </a:lstStyle>
    </a:txDef>
  </a:objectDefaults>
  <a:extraClrSchemeLst/>
  <a:extLst>
    <a:ext uri="{05A4C25C-085E-4340-85A3-A5531E510DB2}">
      <thm15:themeFamily xmlns:thm15="http://schemas.microsoft.com/office/thememl/2012/main" name="Kuntarahoitus" id="{4995A591-8B49-42EF-8B1D-7A3BB237DD60}" vid="{9AFF7853-0E8F-418B-874F-1AE2D992C14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untarahoitus.fi/app/uploads/2022/12/MuniFin-Green-Bond-framework.pdf"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37DEB-1309-4D6A-A360-5482EE3F917B}">
  <sheetPr>
    <tabColor theme="2"/>
  </sheetPr>
  <dimension ref="B7:I27"/>
  <sheetViews>
    <sheetView showGridLines="0" tabSelected="1" zoomScale="85" zoomScaleNormal="85" workbookViewId="0"/>
  </sheetViews>
  <sheetFormatPr defaultRowHeight="14.25" x14ac:dyDescent="0.2"/>
  <cols>
    <col min="1" max="1" width="5.625" customWidth="1"/>
    <col min="2" max="2" width="46.625" customWidth="1"/>
    <col min="4" max="4" width="100.75" customWidth="1"/>
  </cols>
  <sheetData>
    <row r="7" spans="2:4" ht="15" x14ac:dyDescent="0.25">
      <c r="B7" s="1" t="s">
        <v>513</v>
      </c>
    </row>
    <row r="8" spans="2:4" x14ac:dyDescent="0.2">
      <c r="B8" s="2" t="s">
        <v>514</v>
      </c>
    </row>
    <row r="9" spans="2:4" ht="15" thickBot="1" x14ac:dyDescent="0.25"/>
    <row r="10" spans="2:4" ht="27" customHeight="1" thickBot="1" x14ac:dyDescent="0.25">
      <c r="B10" s="76" t="s">
        <v>451</v>
      </c>
      <c r="C10" s="77"/>
      <c r="D10" s="78" t="s">
        <v>448</v>
      </c>
    </row>
    <row r="11" spans="2:4" ht="65.099999999999994" customHeight="1" x14ac:dyDescent="0.2">
      <c r="B11" s="116" t="s">
        <v>449</v>
      </c>
      <c r="C11" s="117"/>
      <c r="D11" s="79" t="s">
        <v>516</v>
      </c>
    </row>
    <row r="12" spans="2:4" ht="65.099999999999994" customHeight="1" x14ac:dyDescent="0.2">
      <c r="B12" s="83" t="s">
        <v>493</v>
      </c>
      <c r="C12" s="84"/>
      <c r="D12" s="80" t="s">
        <v>494</v>
      </c>
    </row>
    <row r="13" spans="2:4" ht="65.099999999999994" customHeight="1" x14ac:dyDescent="0.2">
      <c r="B13" s="118" t="s">
        <v>147</v>
      </c>
      <c r="C13" s="119"/>
      <c r="D13" s="81" t="s">
        <v>497</v>
      </c>
    </row>
    <row r="14" spans="2:4" ht="65.099999999999994" customHeight="1" x14ac:dyDescent="0.2">
      <c r="B14" s="118" t="s">
        <v>450</v>
      </c>
      <c r="C14" s="119"/>
      <c r="D14" s="81" t="s">
        <v>496</v>
      </c>
    </row>
    <row r="15" spans="2:4" ht="65.099999999999994" customHeight="1" x14ac:dyDescent="0.2">
      <c r="B15" s="118" t="s">
        <v>11</v>
      </c>
      <c r="C15" s="119"/>
      <c r="D15" s="81" t="s">
        <v>795</v>
      </c>
    </row>
    <row r="16" spans="2:4" ht="65.099999999999994" customHeight="1" x14ac:dyDescent="0.2">
      <c r="B16" s="118" t="s">
        <v>183</v>
      </c>
      <c r="C16" s="119"/>
      <c r="D16" s="81" t="s">
        <v>498</v>
      </c>
    </row>
    <row r="17" spans="2:9" ht="65.099999999999994" customHeight="1" x14ac:dyDescent="0.2">
      <c r="B17" s="118" t="s">
        <v>10</v>
      </c>
      <c r="C17" s="119"/>
      <c r="D17" s="81" t="s">
        <v>499</v>
      </c>
    </row>
    <row r="18" spans="2:9" ht="65.099999999999994" customHeight="1" thickBot="1" x14ac:dyDescent="0.25">
      <c r="B18" s="113" t="s">
        <v>461</v>
      </c>
      <c r="C18" s="114"/>
      <c r="D18" s="82" t="s">
        <v>500</v>
      </c>
    </row>
    <row r="21" spans="2:9" ht="18.600000000000001" customHeight="1" x14ac:dyDescent="0.2">
      <c r="B21" s="10" t="s">
        <v>33</v>
      </c>
    </row>
    <row r="22" spans="2:9" x14ac:dyDescent="0.2">
      <c r="B22" s="115" t="s">
        <v>515</v>
      </c>
      <c r="C22" s="115"/>
      <c r="D22" s="115"/>
      <c r="E22" s="115"/>
      <c r="F22" s="115"/>
      <c r="G22" s="115"/>
      <c r="H22" s="115"/>
      <c r="I22" s="115"/>
    </row>
    <row r="23" spans="2:9" x14ac:dyDescent="0.2">
      <c r="B23" s="115"/>
      <c r="C23" s="115"/>
      <c r="D23" s="115"/>
      <c r="E23" s="115"/>
      <c r="F23" s="115"/>
      <c r="G23" s="115"/>
      <c r="H23" s="115"/>
      <c r="I23" s="115"/>
    </row>
    <row r="24" spans="2:9" x14ac:dyDescent="0.2">
      <c r="B24" s="115"/>
      <c r="C24" s="115"/>
      <c r="D24" s="115"/>
      <c r="E24" s="115"/>
      <c r="F24" s="115"/>
      <c r="G24" s="115"/>
      <c r="H24" s="115"/>
      <c r="I24" s="115"/>
    </row>
    <row r="25" spans="2:9" x14ac:dyDescent="0.2">
      <c r="B25" s="115"/>
      <c r="C25" s="115"/>
      <c r="D25" s="115"/>
      <c r="E25" s="115"/>
      <c r="F25" s="115"/>
      <c r="G25" s="115"/>
      <c r="H25" s="115"/>
      <c r="I25" s="115"/>
    </row>
    <row r="26" spans="2:9" x14ac:dyDescent="0.2">
      <c r="B26" s="115"/>
      <c r="C26" s="115"/>
      <c r="D26" s="115"/>
      <c r="E26" s="115"/>
      <c r="F26" s="115"/>
      <c r="G26" s="115"/>
      <c r="H26" s="115"/>
      <c r="I26" s="115"/>
    </row>
    <row r="27" spans="2:9" x14ac:dyDescent="0.2">
      <c r="B27" s="115"/>
      <c r="C27" s="115"/>
      <c r="D27" s="115"/>
      <c r="E27" s="115"/>
      <c r="F27" s="115"/>
      <c r="G27" s="115"/>
      <c r="H27" s="115"/>
      <c r="I27" s="115"/>
    </row>
  </sheetData>
  <sheetProtection algorithmName="SHA-512" hashValue="sGUBgpOOaTtxeNfU4BRS6qF1yT4rg/cSlP/2s/xDVdyRLOxWGOOCPOPHFVVA4kuNw7DULiP4Sa4+IWU2bbjMtg==" saltValue="BmN72RqwmSnY1foykHA89A==" spinCount="100000" sheet="1" objects="1" scenarios="1"/>
  <mergeCells count="8">
    <mergeCell ref="B18:C18"/>
    <mergeCell ref="B22:I27"/>
    <mergeCell ref="B11:C11"/>
    <mergeCell ref="B13:C13"/>
    <mergeCell ref="B14:C14"/>
    <mergeCell ref="B15:C15"/>
    <mergeCell ref="B16:C16"/>
    <mergeCell ref="B17:C17"/>
  </mergeCells>
  <hyperlinks>
    <hyperlink ref="B11" location="Summary!A1" display="Summary" xr:uid="{C149969D-6BCA-46DD-93D0-28E8F106FFC8}"/>
    <hyperlink ref="B13" location="'New buildings'!A1" display="New buildings" xr:uid="{613C4DF4-4F9A-4CA7-A89D-E11B81FBCC6B}"/>
    <hyperlink ref="B14" location="Renovations!A1" display="Renovations" xr:uid="{414E6812-7FD6-4F17-AFE5-4DB465DB67FD}"/>
    <hyperlink ref="B15" location="'Energy efficiency'!A1" display="Energy efficiency" xr:uid="{2B708D4F-C3DC-478C-8439-1AE9193526DF}"/>
    <hyperlink ref="B16" location="Transportation!A1" display="Transportation" xr:uid="{E7D40D04-7102-452B-B676-B77A28575C50}"/>
    <hyperlink ref="B17" location="'Renewable energy'!A1" display="Renewable energy" xr:uid="{CBC2146C-C56E-4A81-B75C-7FBCB0D00D50}"/>
    <hyperlink ref="B18" location="'Water &amp; wastewater management'!A1" display="Water and wastewater management" xr:uid="{272D2ABA-3B00-4859-B3E7-505C6C1B2F36}"/>
    <hyperlink ref="B12" location="'Green bond framework 2022'!A1" display="Green bond Framework 2022" xr:uid="{C2E2E3AA-A320-40EE-ACE6-3A35CC315B96}"/>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C0EF-94CC-49B7-B8C9-62D0E9AA10C0}">
  <sheetPr>
    <tabColor theme="2"/>
  </sheetPr>
  <dimension ref="B1:X35"/>
  <sheetViews>
    <sheetView showGridLines="0" workbookViewId="0"/>
  </sheetViews>
  <sheetFormatPr defaultRowHeight="14.25" x14ac:dyDescent="0.2"/>
  <cols>
    <col min="1" max="1" width="5.625" customWidth="1"/>
    <col min="7" max="7" width="1.625" customWidth="1"/>
    <col min="13" max="13" width="1.625" customWidth="1"/>
    <col min="19" max="19" width="1.625" customWidth="1"/>
  </cols>
  <sheetData>
    <row r="1" spans="2:24" ht="20.25" thickBot="1" x14ac:dyDescent="0.35">
      <c r="B1" s="30" t="s">
        <v>470</v>
      </c>
      <c r="C1" s="30"/>
      <c r="D1" s="30"/>
      <c r="E1" s="30"/>
      <c r="F1" s="30"/>
      <c r="G1" s="30"/>
      <c r="H1" s="30"/>
      <c r="I1" s="30"/>
      <c r="J1" s="30"/>
      <c r="K1" s="30"/>
      <c r="L1" s="30"/>
      <c r="M1" s="30"/>
      <c r="N1" s="30"/>
      <c r="O1" s="30"/>
      <c r="P1" s="30"/>
      <c r="Q1" s="30"/>
      <c r="R1" s="30"/>
      <c r="S1" s="30"/>
      <c r="T1" s="30"/>
      <c r="U1" s="30"/>
      <c r="V1" s="30"/>
      <c r="W1" s="30"/>
      <c r="X1" s="30"/>
    </row>
    <row r="2" spans="2:24" ht="15" thickTop="1" x14ac:dyDescent="0.2"/>
    <row r="5" spans="2:24" x14ac:dyDescent="0.2">
      <c r="B5" s="64" t="s">
        <v>501</v>
      </c>
      <c r="C5" s="63"/>
      <c r="D5" s="63"/>
      <c r="E5" s="63"/>
      <c r="F5" s="63"/>
      <c r="G5" s="63"/>
      <c r="H5" s="63"/>
      <c r="I5" s="63"/>
    </row>
    <row r="9" spans="2:24" x14ac:dyDescent="0.2">
      <c r="B9" s="120" t="s">
        <v>462</v>
      </c>
      <c r="C9" s="120"/>
      <c r="D9" s="120"/>
      <c r="E9" s="120"/>
      <c r="F9" s="120"/>
      <c r="H9" s="120" t="s">
        <v>463</v>
      </c>
      <c r="I9" s="120"/>
      <c r="J9" s="120"/>
      <c r="K9" s="120"/>
      <c r="L9" s="120"/>
      <c r="N9" s="120" t="s">
        <v>464</v>
      </c>
      <c r="O9" s="120"/>
      <c r="P9" s="120"/>
      <c r="Q9" s="120"/>
      <c r="R9" s="120"/>
      <c r="T9" s="121" t="s">
        <v>465</v>
      </c>
      <c r="U9" s="121"/>
      <c r="V9" s="121"/>
      <c r="W9" s="121"/>
      <c r="X9" s="121"/>
    </row>
    <row r="10" spans="2:24" x14ac:dyDescent="0.2">
      <c r="B10" s="120"/>
      <c r="C10" s="120"/>
      <c r="D10" s="120"/>
      <c r="E10" s="120"/>
      <c r="F10" s="120"/>
      <c r="H10" s="120"/>
      <c r="I10" s="120"/>
      <c r="J10" s="120"/>
      <c r="K10" s="120"/>
      <c r="L10" s="120"/>
      <c r="N10" s="120"/>
      <c r="O10" s="120"/>
      <c r="P10" s="120"/>
      <c r="Q10" s="120"/>
      <c r="R10" s="120"/>
      <c r="T10" s="121"/>
      <c r="U10" s="121"/>
      <c r="V10" s="121"/>
      <c r="W10" s="121"/>
      <c r="X10" s="121"/>
    </row>
    <row r="11" spans="2:24" x14ac:dyDescent="0.2">
      <c r="B11" s="120"/>
      <c r="C11" s="120"/>
      <c r="D11" s="120"/>
      <c r="E11" s="120"/>
      <c r="F11" s="120"/>
      <c r="H11" s="120"/>
      <c r="I11" s="120"/>
      <c r="J11" s="120"/>
      <c r="K11" s="120"/>
      <c r="L11" s="120"/>
      <c r="N11" s="120"/>
      <c r="O11" s="120"/>
      <c r="P11" s="120"/>
      <c r="Q11" s="120"/>
      <c r="R11" s="120"/>
      <c r="T11" s="121"/>
      <c r="U11" s="121"/>
      <c r="V11" s="121"/>
      <c r="W11" s="121"/>
      <c r="X11" s="121"/>
    </row>
    <row r="12" spans="2:24" x14ac:dyDescent="0.2">
      <c r="B12" s="120"/>
      <c r="C12" s="120"/>
      <c r="D12" s="120"/>
      <c r="E12" s="120"/>
      <c r="F12" s="120"/>
      <c r="H12" s="120"/>
      <c r="I12" s="120"/>
      <c r="J12" s="120"/>
      <c r="K12" s="120"/>
      <c r="L12" s="120"/>
      <c r="N12" s="120"/>
      <c r="O12" s="120"/>
      <c r="P12" s="120"/>
      <c r="Q12" s="120"/>
      <c r="R12" s="120"/>
      <c r="T12" s="121"/>
      <c r="U12" s="121"/>
      <c r="V12" s="121"/>
      <c r="W12" s="121"/>
      <c r="X12" s="121"/>
    </row>
    <row r="13" spans="2:24" x14ac:dyDescent="0.2">
      <c r="B13" s="120"/>
      <c r="C13" s="120"/>
      <c r="D13" s="120"/>
      <c r="E13" s="120"/>
      <c r="F13" s="120"/>
      <c r="H13" s="120"/>
      <c r="I13" s="120"/>
      <c r="J13" s="120"/>
      <c r="K13" s="120"/>
      <c r="L13" s="120"/>
      <c r="N13" s="120"/>
      <c r="O13" s="120"/>
      <c r="P13" s="120"/>
      <c r="Q13" s="120"/>
      <c r="R13" s="120"/>
      <c r="T13" s="121"/>
      <c r="U13" s="121"/>
      <c r="V13" s="121"/>
      <c r="W13" s="121"/>
      <c r="X13" s="121"/>
    </row>
    <row r="14" spans="2:24" x14ac:dyDescent="0.2">
      <c r="B14" s="120"/>
      <c r="C14" s="120"/>
      <c r="D14" s="120"/>
      <c r="E14" s="120"/>
      <c r="F14" s="120"/>
      <c r="H14" s="120"/>
      <c r="I14" s="120"/>
      <c r="J14" s="120"/>
      <c r="K14" s="120"/>
      <c r="L14" s="120"/>
      <c r="N14" s="120"/>
      <c r="O14" s="120"/>
      <c r="P14" s="120"/>
      <c r="Q14" s="120"/>
      <c r="R14" s="120"/>
      <c r="T14" s="121"/>
      <c r="U14" s="121"/>
      <c r="V14" s="121"/>
      <c r="W14" s="121"/>
      <c r="X14" s="121"/>
    </row>
    <row r="15" spans="2:24" x14ac:dyDescent="0.2">
      <c r="B15" s="120"/>
      <c r="C15" s="120"/>
      <c r="D15" s="120"/>
      <c r="E15" s="120"/>
      <c r="F15" s="120"/>
      <c r="H15" s="120"/>
      <c r="I15" s="120"/>
      <c r="J15" s="120"/>
      <c r="K15" s="120"/>
      <c r="L15" s="120"/>
      <c r="N15" s="120"/>
      <c r="O15" s="120"/>
      <c r="P15" s="120"/>
      <c r="Q15" s="120"/>
      <c r="R15" s="120"/>
      <c r="T15" s="121"/>
      <c r="U15" s="121"/>
      <c r="V15" s="121"/>
      <c r="W15" s="121"/>
      <c r="X15" s="121"/>
    </row>
    <row r="16" spans="2:24" ht="8.1" customHeight="1" thickBot="1" x14ac:dyDescent="0.25"/>
    <row r="17" spans="2:24" x14ac:dyDescent="0.2">
      <c r="B17" s="53"/>
      <c r="C17" s="54"/>
      <c r="D17" s="54"/>
      <c r="E17" s="54"/>
      <c r="F17" s="55"/>
      <c r="H17" s="53"/>
      <c r="I17" s="54"/>
      <c r="J17" s="54"/>
      <c r="K17" s="54"/>
      <c r="L17" s="55"/>
      <c r="N17" s="53"/>
      <c r="O17" s="54"/>
      <c r="P17" s="54"/>
      <c r="Q17" s="54"/>
      <c r="R17" s="55"/>
      <c r="T17" s="53"/>
      <c r="U17" s="54"/>
      <c r="V17" s="54"/>
      <c r="W17" s="54"/>
      <c r="X17" s="55"/>
    </row>
    <row r="18" spans="2:24" x14ac:dyDescent="0.2">
      <c r="B18" s="61" t="s">
        <v>466</v>
      </c>
      <c r="C18" s="62"/>
      <c r="F18" s="57"/>
      <c r="H18" s="61" t="s">
        <v>418</v>
      </c>
      <c r="L18" s="57"/>
      <c r="N18" s="61" t="s">
        <v>477</v>
      </c>
      <c r="R18" s="57"/>
      <c r="T18" s="61" t="s">
        <v>442</v>
      </c>
      <c r="X18" s="57"/>
    </row>
    <row r="19" spans="2:24" x14ac:dyDescent="0.2">
      <c r="B19" s="61"/>
      <c r="C19" s="62"/>
      <c r="F19" s="57"/>
      <c r="H19" s="61"/>
      <c r="L19" s="57"/>
      <c r="N19" s="61"/>
      <c r="R19" s="57"/>
      <c r="T19" s="61"/>
      <c r="X19" s="57"/>
    </row>
    <row r="20" spans="2:24" x14ac:dyDescent="0.2">
      <c r="B20" s="61" t="s">
        <v>467</v>
      </c>
      <c r="C20" s="62"/>
      <c r="F20" s="57"/>
      <c r="H20" s="61" t="s">
        <v>471</v>
      </c>
      <c r="L20" s="57"/>
      <c r="N20" s="61" t="s">
        <v>478</v>
      </c>
      <c r="R20" s="57"/>
      <c r="T20" s="61" t="s">
        <v>441</v>
      </c>
      <c r="X20" s="57"/>
    </row>
    <row r="21" spans="2:24" x14ac:dyDescent="0.2">
      <c r="B21" s="61"/>
      <c r="C21" s="62"/>
      <c r="F21" s="57"/>
      <c r="H21" s="61" t="s">
        <v>472</v>
      </c>
      <c r="L21" s="57"/>
      <c r="N21" s="61"/>
      <c r="R21" s="57"/>
      <c r="T21" s="61"/>
      <c r="X21" s="57"/>
    </row>
    <row r="22" spans="2:24" x14ac:dyDescent="0.2">
      <c r="B22" s="61" t="s">
        <v>380</v>
      </c>
      <c r="C22" s="62"/>
      <c r="F22" s="57"/>
      <c r="H22" s="61"/>
      <c r="L22" s="57"/>
      <c r="N22" s="61" t="s">
        <v>436</v>
      </c>
      <c r="R22" s="57"/>
      <c r="T22" s="61" t="s">
        <v>481</v>
      </c>
      <c r="X22" s="57"/>
    </row>
    <row r="23" spans="2:24" x14ac:dyDescent="0.2">
      <c r="B23" s="61"/>
      <c r="C23" s="62"/>
      <c r="F23" s="57"/>
      <c r="H23" s="61" t="s">
        <v>473</v>
      </c>
      <c r="L23" s="57"/>
      <c r="N23" s="61"/>
      <c r="R23" s="57"/>
      <c r="T23" s="61"/>
      <c r="X23" s="57"/>
    </row>
    <row r="24" spans="2:24" x14ac:dyDescent="0.2">
      <c r="B24" s="61" t="s">
        <v>408</v>
      </c>
      <c r="C24" s="62"/>
      <c r="F24" s="57"/>
      <c r="H24" s="61" t="s">
        <v>474</v>
      </c>
      <c r="L24" s="57"/>
      <c r="N24" s="61" t="s">
        <v>479</v>
      </c>
      <c r="R24" s="57"/>
      <c r="T24" s="61" t="s">
        <v>482</v>
      </c>
      <c r="X24" s="57"/>
    </row>
    <row r="25" spans="2:24" x14ac:dyDescent="0.2">
      <c r="B25" s="61"/>
      <c r="C25" s="62"/>
      <c r="F25" s="57"/>
      <c r="H25" s="61"/>
      <c r="L25" s="57"/>
      <c r="N25" s="61"/>
      <c r="R25" s="57"/>
      <c r="T25" s="56"/>
      <c r="X25" s="57"/>
    </row>
    <row r="26" spans="2:24" x14ac:dyDescent="0.2">
      <c r="B26" s="61" t="s">
        <v>440</v>
      </c>
      <c r="C26" s="62"/>
      <c r="F26" s="57"/>
      <c r="H26" s="61" t="s">
        <v>475</v>
      </c>
      <c r="L26" s="57"/>
      <c r="N26" s="61" t="s">
        <v>480</v>
      </c>
      <c r="R26" s="57"/>
      <c r="T26" s="56"/>
      <c r="X26" s="57"/>
    </row>
    <row r="27" spans="2:24" x14ac:dyDescent="0.2">
      <c r="B27" s="61"/>
      <c r="C27" s="62"/>
      <c r="F27" s="57"/>
      <c r="H27" s="61"/>
      <c r="L27" s="57"/>
      <c r="N27" s="56"/>
      <c r="R27" s="57"/>
      <c r="T27" s="56"/>
      <c r="X27" s="57"/>
    </row>
    <row r="28" spans="2:24" x14ac:dyDescent="0.2">
      <c r="B28" s="61" t="s">
        <v>468</v>
      </c>
      <c r="C28" s="62"/>
      <c r="F28" s="57"/>
      <c r="H28" s="61" t="s">
        <v>476</v>
      </c>
      <c r="L28" s="57"/>
      <c r="N28" s="56"/>
      <c r="R28" s="57"/>
      <c r="T28" s="56"/>
      <c r="X28" s="57"/>
    </row>
    <row r="29" spans="2:24" x14ac:dyDescent="0.2">
      <c r="B29" s="61"/>
      <c r="C29" s="62"/>
      <c r="F29" s="57"/>
      <c r="H29" s="56"/>
      <c r="L29" s="57"/>
      <c r="N29" s="56"/>
      <c r="R29" s="57"/>
      <c r="T29" s="56"/>
      <c r="X29" s="57"/>
    </row>
    <row r="30" spans="2:24" x14ac:dyDescent="0.2">
      <c r="B30" s="61" t="s">
        <v>469</v>
      </c>
      <c r="C30" s="62"/>
      <c r="F30" s="57"/>
      <c r="H30" s="56"/>
      <c r="L30" s="57"/>
      <c r="N30" s="56"/>
      <c r="R30" s="57"/>
      <c r="T30" s="56"/>
      <c r="X30" s="57"/>
    </row>
    <row r="31" spans="2:24" x14ac:dyDescent="0.2">
      <c r="B31" s="56"/>
      <c r="F31" s="57"/>
      <c r="H31" s="56"/>
      <c r="L31" s="57"/>
      <c r="N31" s="56"/>
      <c r="R31" s="57"/>
      <c r="T31" s="56"/>
      <c r="X31" s="57"/>
    </row>
    <row r="32" spans="2:24" x14ac:dyDescent="0.2">
      <c r="B32" s="56"/>
      <c r="F32" s="57"/>
      <c r="H32" s="56"/>
      <c r="L32" s="57"/>
      <c r="N32" s="56"/>
      <c r="R32" s="57"/>
      <c r="T32" s="56"/>
      <c r="X32" s="57"/>
    </row>
    <row r="33" spans="2:24" x14ac:dyDescent="0.2">
      <c r="B33" s="56"/>
      <c r="F33" s="57"/>
      <c r="H33" s="56"/>
      <c r="L33" s="57"/>
      <c r="N33" s="56"/>
      <c r="R33" s="57"/>
      <c r="T33" s="56"/>
      <c r="X33" s="57"/>
    </row>
    <row r="34" spans="2:24" x14ac:dyDescent="0.2">
      <c r="B34" s="56"/>
      <c r="F34" s="57"/>
      <c r="H34" s="56"/>
      <c r="L34" s="57"/>
      <c r="N34" s="56"/>
      <c r="R34" s="57"/>
      <c r="T34" s="56"/>
      <c r="X34" s="57"/>
    </row>
    <row r="35" spans="2:24" ht="15" thickBot="1" x14ac:dyDescent="0.25">
      <c r="B35" s="58"/>
      <c r="C35" s="59"/>
      <c r="D35" s="59"/>
      <c r="E35" s="59"/>
      <c r="F35" s="60"/>
      <c r="H35" s="58"/>
      <c r="I35" s="59"/>
      <c r="J35" s="59"/>
      <c r="K35" s="59"/>
      <c r="L35" s="60"/>
      <c r="N35" s="58"/>
      <c r="O35" s="59"/>
      <c r="P35" s="59"/>
      <c r="Q35" s="59"/>
      <c r="R35" s="60"/>
      <c r="T35" s="58"/>
      <c r="U35" s="59"/>
      <c r="V35" s="59"/>
      <c r="W35" s="59"/>
      <c r="X35" s="60"/>
    </row>
  </sheetData>
  <sheetProtection algorithmName="SHA-512" hashValue="TvxuYHU4s/Aq+y+IV47HNqV0rrVcdxxxiniXwQRkmoIC+6xHDyC+zYJlntX0MXVe4hLh6Z8+WEQVbPwqANvuKA==" saltValue="foZKKU9iB7CZeuQfKGJ2Pw==" spinCount="100000" sheet="1" objects="1" scenarios="1"/>
  <mergeCells count="4">
    <mergeCell ref="B9:F15"/>
    <mergeCell ref="H9:L15"/>
    <mergeCell ref="N9:R15"/>
    <mergeCell ref="T9:X15"/>
  </mergeCells>
  <hyperlinks>
    <hyperlink ref="B5:I5" r:id="rId1" display="Please see further details of each category from the actual framework" xr:uid="{EE8105DC-DCAE-4D0C-A14E-B8D4F5177AD3}"/>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sheetPr>
  <dimension ref="B1:P89"/>
  <sheetViews>
    <sheetView showGridLines="0" zoomScale="85" zoomScaleNormal="85" zoomScalePageLayoutView="80" workbookViewId="0"/>
  </sheetViews>
  <sheetFormatPr defaultRowHeight="14.25" x14ac:dyDescent="0.2"/>
  <cols>
    <col min="1" max="1" width="5.625" customWidth="1"/>
    <col min="2" max="2" width="46.625" customWidth="1"/>
    <col min="3" max="3" width="18.375" customWidth="1"/>
    <col min="4" max="4" width="19.5" customWidth="1"/>
    <col min="5" max="5" width="26.375" customWidth="1"/>
    <col min="6" max="6" width="27.375" customWidth="1"/>
    <col min="7" max="8" width="25.25" customWidth="1"/>
    <col min="9" max="9" width="17.5" customWidth="1"/>
    <col min="10" max="10" width="19" customWidth="1"/>
    <col min="13" max="13" width="27.875" bestFit="1" customWidth="1"/>
    <col min="14" max="14" width="12.375" bestFit="1" customWidth="1"/>
    <col min="15" max="15" width="7.25" customWidth="1"/>
  </cols>
  <sheetData>
    <row r="1" spans="2:10" ht="20.25" customHeight="1" thickBot="1" x14ac:dyDescent="0.35">
      <c r="B1" s="30" t="s">
        <v>452</v>
      </c>
      <c r="C1" s="30"/>
      <c r="D1" s="30"/>
      <c r="E1" s="30"/>
      <c r="F1" s="30"/>
      <c r="G1" s="30"/>
      <c r="H1" s="30"/>
      <c r="I1" s="30"/>
      <c r="J1" s="30"/>
    </row>
    <row r="2" spans="2:10" ht="15" thickTop="1" x14ac:dyDescent="0.2">
      <c r="B2" s="2"/>
      <c r="E2" s="18"/>
    </row>
    <row r="3" spans="2:10" x14ac:dyDescent="0.2">
      <c r="B3" s="2"/>
      <c r="E3" s="18"/>
      <c r="F3" s="17"/>
    </row>
    <row r="4" spans="2:10" ht="15" x14ac:dyDescent="0.25">
      <c r="B4" s="1" t="s">
        <v>0</v>
      </c>
    </row>
    <row r="5" spans="2:10" ht="65.25" customHeight="1" x14ac:dyDescent="0.2">
      <c r="B5" s="13" t="s">
        <v>1</v>
      </c>
      <c r="C5" s="13" t="s">
        <v>2</v>
      </c>
      <c r="D5" s="13" t="s">
        <v>519</v>
      </c>
      <c r="E5" s="13" t="s">
        <v>3</v>
      </c>
      <c r="F5" s="13" t="s">
        <v>4</v>
      </c>
      <c r="G5" s="13" t="s">
        <v>454</v>
      </c>
      <c r="H5" s="13" t="s">
        <v>455</v>
      </c>
      <c r="I5" s="13" t="s">
        <v>7</v>
      </c>
      <c r="J5" s="13" t="s">
        <v>8</v>
      </c>
    </row>
    <row r="6" spans="2:10" ht="15" x14ac:dyDescent="0.25">
      <c r="B6" s="1" t="s">
        <v>182</v>
      </c>
      <c r="C6" s="3">
        <v>363</v>
      </c>
      <c r="D6" s="3">
        <v>3212697903.9500008</v>
      </c>
      <c r="E6" s="100">
        <v>51736.002345720233</v>
      </c>
      <c r="F6" s="3">
        <v>5709.9426892491028</v>
      </c>
      <c r="G6" s="3">
        <v>0</v>
      </c>
      <c r="H6" s="3">
        <v>0</v>
      </c>
      <c r="I6" s="3">
        <v>149.31592022114609</v>
      </c>
      <c r="J6" s="99">
        <v>0.17691459741841953</v>
      </c>
    </row>
    <row r="7" spans="2:10" ht="15" x14ac:dyDescent="0.25">
      <c r="B7" s="1" t="s">
        <v>183</v>
      </c>
      <c r="C7" s="3">
        <v>28</v>
      </c>
      <c r="D7" s="3">
        <v>1190112179.1100001</v>
      </c>
      <c r="E7" s="4">
        <v>0</v>
      </c>
      <c r="F7" s="3">
        <v>10861.576694506801</v>
      </c>
      <c r="G7" s="3">
        <v>0</v>
      </c>
      <c r="H7" s="3">
        <v>0</v>
      </c>
      <c r="I7" s="3">
        <v>0</v>
      </c>
      <c r="J7" s="99">
        <v>0</v>
      </c>
    </row>
    <row r="8" spans="2:10" ht="15" x14ac:dyDescent="0.25">
      <c r="B8" s="1" t="s">
        <v>10</v>
      </c>
      <c r="C8" s="3">
        <v>6</v>
      </c>
      <c r="D8" s="3">
        <v>38083519</v>
      </c>
      <c r="E8" s="4">
        <v>0</v>
      </c>
      <c r="F8" s="3">
        <v>64794.37901236146</v>
      </c>
      <c r="G8" s="3">
        <v>0</v>
      </c>
      <c r="H8" s="3">
        <v>0</v>
      </c>
      <c r="I8" s="3">
        <v>106357.47670686757</v>
      </c>
      <c r="J8" s="99">
        <v>53.917712563933385</v>
      </c>
    </row>
    <row r="9" spans="2:10" ht="15" x14ac:dyDescent="0.25">
      <c r="B9" s="1" t="s">
        <v>9</v>
      </c>
      <c r="C9" s="3">
        <v>14</v>
      </c>
      <c r="D9" s="3">
        <v>354110906.38</v>
      </c>
      <c r="E9" s="4">
        <v>0</v>
      </c>
      <c r="F9" s="3">
        <v>0</v>
      </c>
      <c r="G9" s="3">
        <v>25894416.726302162</v>
      </c>
      <c r="H9" s="3">
        <v>36048174.256889477</v>
      </c>
      <c r="I9" s="3">
        <v>496.44339622641508</v>
      </c>
      <c r="J9" s="99">
        <v>0</v>
      </c>
    </row>
    <row r="10" spans="2:10" ht="15" x14ac:dyDescent="0.25">
      <c r="B10" s="6" t="s">
        <v>12</v>
      </c>
      <c r="C10" s="7">
        <f t="shared" ref="C10:J10" si="0">SUBTOTAL(109,C6:C9)</f>
        <v>411</v>
      </c>
      <c r="D10" s="7">
        <f>SUBTOTAL(109,D6:D9)</f>
        <v>4795004508.4400015</v>
      </c>
      <c r="E10" s="7">
        <f t="shared" si="0"/>
        <v>51736.002345720233</v>
      </c>
      <c r="F10" s="7">
        <f t="shared" si="0"/>
        <v>81365.898396117365</v>
      </c>
      <c r="G10" s="7">
        <f t="shared" si="0"/>
        <v>25894416.726302162</v>
      </c>
      <c r="H10" s="7">
        <f t="shared" si="0"/>
        <v>36048174.256889477</v>
      </c>
      <c r="I10" s="7">
        <f t="shared" si="0"/>
        <v>107003.23602331513</v>
      </c>
      <c r="J10" s="7">
        <f t="shared" si="0"/>
        <v>54.094627161351802</v>
      </c>
    </row>
    <row r="11" spans="2:10" x14ac:dyDescent="0.2">
      <c r="B11" s="5"/>
      <c r="C11" s="5"/>
      <c r="D11" s="5"/>
      <c r="E11" s="52"/>
      <c r="F11" s="52"/>
      <c r="G11" s="52"/>
      <c r="H11" s="52"/>
      <c r="I11" s="52"/>
      <c r="J11" s="52"/>
    </row>
    <row r="12" spans="2:10" x14ac:dyDescent="0.2">
      <c r="B12" s="5"/>
      <c r="C12" s="5"/>
      <c r="D12" s="5"/>
      <c r="E12" s="5"/>
      <c r="F12" s="5"/>
      <c r="G12" s="5"/>
      <c r="H12" s="5"/>
      <c r="I12" s="5"/>
    </row>
    <row r="13" spans="2:10" ht="15" x14ac:dyDescent="0.25">
      <c r="B13" s="1" t="s">
        <v>13</v>
      </c>
      <c r="C13" s="5"/>
      <c r="D13" s="5"/>
      <c r="E13" s="5"/>
      <c r="F13" s="5"/>
      <c r="G13" s="5"/>
      <c r="H13" s="5"/>
      <c r="I13" s="5"/>
    </row>
    <row r="14" spans="2:10" ht="15" x14ac:dyDescent="0.25">
      <c r="B14" s="1" t="s">
        <v>520</v>
      </c>
      <c r="C14" s="5"/>
      <c r="D14" s="5"/>
      <c r="E14" s="5"/>
      <c r="F14" s="5"/>
      <c r="G14" s="5"/>
      <c r="H14" s="5"/>
      <c r="I14" s="5"/>
    </row>
    <row r="15" spans="2:10" ht="15" x14ac:dyDescent="0.25">
      <c r="B15" s="1" t="s">
        <v>14</v>
      </c>
      <c r="C15" s="5"/>
      <c r="D15" s="5"/>
      <c r="E15" s="5"/>
      <c r="F15" s="5"/>
      <c r="G15" s="5"/>
      <c r="H15" s="5"/>
      <c r="I15" s="5"/>
    </row>
    <row r="16" spans="2:10" ht="15" x14ac:dyDescent="0.25">
      <c r="B16" s="1"/>
      <c r="C16" s="5"/>
      <c r="D16" s="5"/>
      <c r="E16" s="5"/>
      <c r="F16" s="5"/>
      <c r="G16" s="5"/>
      <c r="H16" s="5"/>
      <c r="I16" s="5"/>
    </row>
    <row r="17" spans="2:16" x14ac:dyDescent="0.2">
      <c r="B17" s="5"/>
      <c r="C17" s="5"/>
      <c r="D17" s="5"/>
      <c r="E17" s="5"/>
      <c r="F17" s="5"/>
      <c r="G17" s="5"/>
      <c r="H17" s="5"/>
      <c r="I17" s="5"/>
      <c r="P17" s="15"/>
    </row>
    <row r="18" spans="2:16" ht="15" x14ac:dyDescent="0.2">
      <c r="B18" s="85" t="s">
        <v>15</v>
      </c>
      <c r="C18" s="86" t="s">
        <v>16</v>
      </c>
      <c r="D18" s="86" t="s">
        <v>17</v>
      </c>
      <c r="E18" s="87" t="s">
        <v>18</v>
      </c>
      <c r="F18" s="86" t="s">
        <v>19</v>
      </c>
      <c r="G18" s="22" t="s">
        <v>20</v>
      </c>
      <c r="I18" s="3"/>
    </row>
    <row r="19" spans="2:16" x14ac:dyDescent="0.2">
      <c r="B19" s="88" t="s">
        <v>125</v>
      </c>
      <c r="C19" s="89">
        <v>296817925.69</v>
      </c>
      <c r="D19" s="90" t="s">
        <v>126</v>
      </c>
      <c r="E19" s="91" t="s">
        <v>127</v>
      </c>
      <c r="F19" s="92">
        <v>6.1901490429790283E-2</v>
      </c>
      <c r="G19" s="23"/>
      <c r="I19" s="103"/>
      <c r="K19" s="16"/>
      <c r="L19" s="16"/>
    </row>
    <row r="20" spans="2:16" x14ac:dyDescent="0.2">
      <c r="B20" s="88" t="s">
        <v>512</v>
      </c>
      <c r="C20" s="89">
        <v>500000000</v>
      </c>
      <c r="D20" s="90" t="s">
        <v>22</v>
      </c>
      <c r="E20" s="91" t="s">
        <v>26</v>
      </c>
      <c r="F20" s="92">
        <v>0.10427518871356997</v>
      </c>
      <c r="G20" s="23"/>
      <c r="I20" s="103"/>
    </row>
    <row r="21" spans="2:16" x14ac:dyDescent="0.2">
      <c r="B21" s="88" t="s">
        <v>27</v>
      </c>
      <c r="C21" s="89">
        <v>33364473.510000002</v>
      </c>
      <c r="D21" s="90" t="s">
        <v>28</v>
      </c>
      <c r="E21" s="91" t="s">
        <v>29</v>
      </c>
      <c r="F21" s="92">
        <v>6.9581735431683131E-3</v>
      </c>
      <c r="G21" s="23"/>
      <c r="I21" s="3"/>
    </row>
    <row r="22" spans="2:16" x14ac:dyDescent="0.2">
      <c r="B22" s="88" t="s">
        <v>517</v>
      </c>
      <c r="C22" s="89">
        <v>1000000000</v>
      </c>
      <c r="D22" s="90" t="s">
        <v>22</v>
      </c>
      <c r="E22" s="91" t="s">
        <v>518</v>
      </c>
      <c r="F22" s="92">
        <v>0.20855037742713994</v>
      </c>
      <c r="G22" s="23"/>
      <c r="I22" s="3"/>
    </row>
    <row r="23" spans="2:16" x14ac:dyDescent="0.2">
      <c r="B23" s="88" t="s">
        <v>184</v>
      </c>
      <c r="C23" s="89">
        <v>500000000</v>
      </c>
      <c r="D23" s="90" t="s">
        <v>22</v>
      </c>
      <c r="E23" s="91" t="s">
        <v>185</v>
      </c>
      <c r="F23" s="92">
        <v>0.10427518871356997</v>
      </c>
      <c r="G23" s="23"/>
      <c r="I23" s="3"/>
    </row>
    <row r="24" spans="2:16" x14ac:dyDescent="0.2">
      <c r="B24" s="88" t="s">
        <v>24</v>
      </c>
      <c r="C24" s="89">
        <v>500000000</v>
      </c>
      <c r="D24" s="90" t="s">
        <v>22</v>
      </c>
      <c r="E24" s="91" t="s">
        <v>25</v>
      </c>
      <c r="F24" s="92">
        <v>0.10427518871356997</v>
      </c>
      <c r="G24" s="23"/>
      <c r="I24" s="3"/>
    </row>
    <row r="25" spans="2:16" x14ac:dyDescent="0.2">
      <c r="B25" s="88" t="s">
        <v>21</v>
      </c>
      <c r="C25" s="89">
        <v>500000000</v>
      </c>
      <c r="D25" s="90" t="s">
        <v>22</v>
      </c>
      <c r="E25" s="91" t="s">
        <v>23</v>
      </c>
      <c r="F25" s="92">
        <v>0.10427518871356997</v>
      </c>
      <c r="G25" s="23"/>
      <c r="I25" s="3"/>
    </row>
    <row r="26" spans="2:16" ht="15" thickBot="1" x14ac:dyDescent="0.25">
      <c r="B26" s="93"/>
      <c r="C26" s="94"/>
      <c r="D26" s="94"/>
      <c r="E26" s="94"/>
      <c r="F26" s="94"/>
      <c r="G26" s="3"/>
      <c r="I26" s="3"/>
    </row>
    <row r="27" spans="2:16" ht="15.75" thickBot="1" x14ac:dyDescent="0.3">
      <c r="B27" s="95" t="s">
        <v>492</v>
      </c>
      <c r="C27" s="96">
        <v>0.69451079625437839</v>
      </c>
      <c r="D27" s="94"/>
      <c r="E27" s="94"/>
      <c r="F27" s="94"/>
      <c r="G27" s="3"/>
      <c r="I27" s="3"/>
    </row>
    <row r="28" spans="2:16" x14ac:dyDescent="0.2">
      <c r="B28" s="93"/>
      <c r="C28" s="94"/>
      <c r="D28" s="94"/>
      <c r="E28" s="94"/>
      <c r="F28" s="94"/>
      <c r="G28" s="3"/>
      <c r="I28" s="3"/>
    </row>
    <row r="29" spans="2:16" x14ac:dyDescent="0.2">
      <c r="B29" s="93"/>
      <c r="C29" s="94"/>
      <c r="D29" s="94"/>
      <c r="E29" s="94"/>
      <c r="F29" s="94"/>
      <c r="G29" s="3"/>
      <c r="H29" s="3"/>
      <c r="I29" s="3"/>
      <c r="J29" s="102"/>
    </row>
    <row r="30" spans="2:16" ht="15" x14ac:dyDescent="0.25">
      <c r="B30" s="97" t="s">
        <v>30</v>
      </c>
      <c r="C30" s="93"/>
      <c r="D30" s="93"/>
      <c r="E30" s="93"/>
      <c r="F30" s="93"/>
    </row>
    <row r="31" spans="2:16" ht="59.25" x14ac:dyDescent="0.2">
      <c r="B31" s="13" t="s">
        <v>1</v>
      </c>
      <c r="C31" s="14" t="s">
        <v>31</v>
      </c>
      <c r="D31" s="14" t="s">
        <v>32</v>
      </c>
      <c r="E31" s="13" t="s">
        <v>3</v>
      </c>
      <c r="F31" s="13" t="s">
        <v>4</v>
      </c>
      <c r="G31" s="13" t="s">
        <v>454</v>
      </c>
      <c r="H31" s="13" t="s">
        <v>455</v>
      </c>
      <c r="I31" s="13" t="s">
        <v>7</v>
      </c>
      <c r="J31" s="13" t="s">
        <v>8</v>
      </c>
    </row>
    <row r="32" spans="2:16" ht="15" x14ac:dyDescent="0.25">
      <c r="B32" s="1" t="s">
        <v>182</v>
      </c>
      <c r="C32" s="4"/>
      <c r="D32" s="4"/>
      <c r="E32" s="24">
        <f t="shared" ref="E32:J32" si="1">$F$19*MIN($C$19/$F$19/$D$10,1)*E6*$G$19/$C$19+$F$20*MIN($C$19/$F$19/$D$10,1)*E6*$G$20/$C$20+$F$21*MIN($C$19/$F$19/$D$10,1)*E6*$G$21/$C$21+$F$22*MIN($C$19/$F$19/$D$10,1)*E6*$G$22/$C$22+ $F$23*MIN($C$19/$F$19/$D$10,1)*E6*$G$23/$C$23+$F$24*MIN($C$19/$F$19/$D$10,1)*E6*$G$24/$C$24+$F$25*MIN($C$19/$F$19/$D$10,1)*E6*$G$25/$C$25</f>
        <v>0</v>
      </c>
      <c r="F32" s="24">
        <f t="shared" si="1"/>
        <v>0</v>
      </c>
      <c r="G32" s="24">
        <f t="shared" si="1"/>
        <v>0</v>
      </c>
      <c r="H32" s="24">
        <f t="shared" si="1"/>
        <v>0</v>
      </c>
      <c r="I32" s="24">
        <f t="shared" si="1"/>
        <v>0</v>
      </c>
      <c r="J32" s="24">
        <f t="shared" si="1"/>
        <v>0</v>
      </c>
    </row>
    <row r="33" spans="2:10" ht="15" x14ac:dyDescent="0.25">
      <c r="B33" s="1" t="s">
        <v>183</v>
      </c>
      <c r="C33" s="4"/>
      <c r="D33" s="4"/>
      <c r="E33" s="24">
        <f>$F$19*MIN($C$19/$F$19/$D$10,1)*E7*$G$19/$C$19+$F$20*MIN($C$19/$F$19/$D$10,1)*E7*$G$20/$C$20+$F$21*MIN($C$19/$F$19/$D$10,1)*E7*$G$21/$C$21+$F$22*MIN($C$19/$F$19/$D$10,1)*E7*$G$22/$C$22+ $F$23*MIN($C$19/$F$19/$D$10,1)*E7*$G$23/$C$23+$F$24*MIN($C$19/$F$19/$D$10,1)*E7*$G$24/$C$24+$F$25*MIN($C$19/$F$19/$D$10,1)*E7*$G$25/$C$25</f>
        <v>0</v>
      </c>
      <c r="F33" s="24">
        <f t="shared" ref="F33:J33" si="2">$F$19*MIN($C$19/$F$19/$D$10,1)*F7*$G$19/$C$19+$F$20*MIN($C$19/$F$19/$D$10,1)*F7*$G$20/$C$20+$F$21*MIN($C$19/$F$19/$D$10,1)*F7*$G$21/$C$21+$F$22*MIN($C$19/$F$19/$D$10,1)*F7*$G$22/$C$22+ $F$23*MIN($C$19/$F$19/$D$10,1)*F7*$G$23/$C$23+$F$24*MIN($C$19/$F$19/$D$10,1)*F7*$G$24/$C$24+$F$25*MIN($C$19/$F$19/$D$10,1)*F7*$G$25/$C$25</f>
        <v>0</v>
      </c>
      <c r="G33" s="24">
        <f t="shared" si="2"/>
        <v>0</v>
      </c>
      <c r="H33" s="24">
        <f t="shared" si="2"/>
        <v>0</v>
      </c>
      <c r="I33" s="24">
        <f t="shared" si="2"/>
        <v>0</v>
      </c>
      <c r="J33" s="24">
        <f t="shared" si="2"/>
        <v>0</v>
      </c>
    </row>
    <row r="34" spans="2:10" ht="15" x14ac:dyDescent="0.25">
      <c r="B34" s="1" t="s">
        <v>10</v>
      </c>
      <c r="C34" s="4"/>
      <c r="D34" s="4"/>
      <c r="E34" s="24">
        <f>$F$19*MIN($C$19/$F$19/$D$10,1)*E8*$G$19/$C$19+$F$20*MIN($C$19/$F$19/$D$10,1)*E8*$G$20/$C$20+$F$21*MIN($C$19/$F$19/$D$10,1)*E8*$G$21/$C$21+$F$22*MIN($C$19/$F$19/$D$10,1)*E8*$G$22/$C$22+ $F$23*MIN($C$19/$F$19/$D$10,1)*E8*$G$23/$C$23+$F$24*MIN($C$19/$F$19/$D$10,1)*E8*$G$24/$C$24+$F$25*MIN($C$19/$F$19/$D$10,1)*E8*$G$25/$C$25</f>
        <v>0</v>
      </c>
      <c r="F34" s="24">
        <f>$F$19*MIN($C$19/$F$19/$D$10,1)*F8*$G$19/$C$19+$F$20*MIN($C$19/$F$19/$D$10,1)*F8*$G$20/$C$20+$F$21*MIN($C$19/$F$19/$D$10,1)*F8*$G$21/$C$21+$F$22*MIN($C$19/$F$19/$D$10,1)*F8*$G$22/$C$22+ $F$23*MIN($C$19/$F$19/$D$10,1)*F8*$G$23/$C$23+$F$24*MIN($C$19/$F$19/$D$10,1)*F8*$G$24/$C$24+$F$25*MIN($C$19/$F$19/$D$10,1)*F8*$G$25/$C$25</f>
        <v>0</v>
      </c>
      <c r="G34" s="24">
        <f t="shared" ref="G34:J34" si="3">$F$19*MIN($C$19/$F$19/$D$10,1)*G8*$G$19/$C$19+$F$20*MIN($C$19/$F$19/$D$10,1)*G8*$G$20/$C$20+$F$21*MIN($C$19/$F$19/$D$10,1)*G8*$G$21/$C$21+$F$22*MIN($C$19/$F$19/$D$10,1)*G8*$G$22/$C$22+ $F$23*MIN($C$19/$F$19/$D$10,1)*G8*$G$23/$C$23+$F$24*MIN($C$19/$F$19/$D$10,1)*G8*$G$24/$C$24+$F$25*MIN($C$19/$F$19/$D$10,1)*G8*$G$25/$C$25</f>
        <v>0</v>
      </c>
      <c r="H34" s="24">
        <f t="shared" si="3"/>
        <v>0</v>
      </c>
      <c r="I34" s="24">
        <f t="shared" si="3"/>
        <v>0</v>
      </c>
      <c r="J34" s="24">
        <f t="shared" si="3"/>
        <v>0</v>
      </c>
    </row>
    <row r="35" spans="2:10" ht="15" x14ac:dyDescent="0.25">
      <c r="B35" s="1" t="s">
        <v>9</v>
      </c>
      <c r="C35" s="4"/>
      <c r="D35" s="4"/>
      <c r="E35" s="24">
        <f>$F$19*MIN($C$19/$F$19/$D$10,1)*E9*$G$19/$C$19+$F$20*MIN($C$19/$F$19/$D$10,1)*E9*$G$20/$C$20+$F$21*MIN($C$19/$F$19/$D$10,1)*E9*$G$21/$C$21+$F$22*MIN($C$19/$F$19/$D$10,1)*E9*$G$22/$C$22+ $F$23*MIN($C$19/$F$19/$D$10,1)*E9*$G$23/$C$23+$F$24*MIN($C$19/$F$19/$D$10,1)*E9*$G$24/$C$24+$F$25*MIN($C$19/$F$19/$D$10,1)*E9*$G$25/$C$25</f>
        <v>0</v>
      </c>
      <c r="F35" s="24">
        <f t="shared" ref="F35:J35" si="4">$F$19*MIN($C$19/$F$19/$D$10,1)*F9*$G$19/$C$19+$F$20*MIN($C$19/$F$19/$D$10,1)*F9*$G$20/$C$20+$F$21*MIN($C$19/$F$19/$D$10,1)*F9*$G$21/$C$21+$F$22*MIN($C$19/$F$19/$D$10,1)*F9*$G$22/$C$22+ $F$23*MIN($C$19/$F$19/$D$10,1)*F9*$G$23/$C$23+$F$24*MIN($C$19/$F$19/$D$10,1)*F9*$G$24/$C$24+$F$25*MIN($C$19/$F$19/$D$10,1)*F9*$G$25/$C$25</f>
        <v>0</v>
      </c>
      <c r="G35" s="24">
        <f t="shared" si="4"/>
        <v>0</v>
      </c>
      <c r="H35" s="24">
        <f t="shared" si="4"/>
        <v>0</v>
      </c>
      <c r="I35" s="24">
        <f t="shared" si="4"/>
        <v>0</v>
      </c>
      <c r="J35" s="24">
        <f t="shared" si="4"/>
        <v>0</v>
      </c>
    </row>
    <row r="36" spans="2:10" ht="15" x14ac:dyDescent="0.25">
      <c r="B36" s="6" t="s">
        <v>12</v>
      </c>
      <c r="C36" s="7"/>
      <c r="D36" s="7"/>
      <c r="E36" s="7">
        <f>SUM(E32:E35)</f>
        <v>0</v>
      </c>
      <c r="F36" s="7">
        <f t="shared" ref="F36:I36" si="5">SUM(F32:F35)</f>
        <v>0</v>
      </c>
      <c r="G36" s="7">
        <f t="shared" si="5"/>
        <v>0</v>
      </c>
      <c r="H36" s="7">
        <f t="shared" si="5"/>
        <v>0</v>
      </c>
      <c r="I36" s="7">
        <f t="shared" si="5"/>
        <v>0</v>
      </c>
      <c r="J36" s="7">
        <f>SUM(J32:J35)</f>
        <v>0</v>
      </c>
    </row>
    <row r="38" spans="2:10" x14ac:dyDescent="0.2">
      <c r="E38" s="3"/>
      <c r="F38" s="3"/>
      <c r="G38" s="3"/>
      <c r="H38" s="3"/>
      <c r="I38" s="3"/>
      <c r="J38" s="3"/>
    </row>
    <row r="39" spans="2:10" ht="15" x14ac:dyDescent="0.25">
      <c r="B39" s="1" t="s">
        <v>491</v>
      </c>
    </row>
    <row r="40" spans="2:10" ht="15" x14ac:dyDescent="0.25">
      <c r="B40" s="67" t="s">
        <v>1</v>
      </c>
      <c r="C40" s="122" t="s">
        <v>489</v>
      </c>
      <c r="D40" s="122"/>
      <c r="E40" s="122" t="s">
        <v>490</v>
      </c>
      <c r="F40" s="123"/>
      <c r="G40" s="11"/>
      <c r="H40" s="11"/>
      <c r="I40" s="11"/>
    </row>
    <row r="41" spans="2:10" ht="14.25" customHeight="1" x14ac:dyDescent="0.25">
      <c r="B41" s="68"/>
      <c r="C41" s="69" t="s">
        <v>511</v>
      </c>
      <c r="D41" s="73" t="s">
        <v>488</v>
      </c>
      <c r="E41" s="69" t="s">
        <v>511</v>
      </c>
      <c r="F41" s="73" t="s">
        <v>488</v>
      </c>
      <c r="G41" s="19"/>
      <c r="H41" s="19"/>
      <c r="I41" s="19"/>
    </row>
    <row r="42" spans="2:10" x14ac:dyDescent="0.2">
      <c r="B42" s="70" t="s">
        <v>483</v>
      </c>
      <c r="C42" s="27">
        <v>333</v>
      </c>
      <c r="D42" s="101">
        <v>2882161846.3000007</v>
      </c>
      <c r="E42" s="27">
        <v>30</v>
      </c>
      <c r="F42" s="101">
        <v>330536057.64999998</v>
      </c>
      <c r="G42" s="19"/>
      <c r="H42" s="19"/>
      <c r="I42" s="19"/>
    </row>
    <row r="43" spans="2:10" x14ac:dyDescent="0.2">
      <c r="B43" s="70" t="s">
        <v>484</v>
      </c>
      <c r="C43" s="27">
        <v>27</v>
      </c>
      <c r="D43" s="101">
        <v>1165112179.1100001</v>
      </c>
      <c r="E43" s="27">
        <v>1</v>
      </c>
      <c r="F43" s="101">
        <v>25000000</v>
      </c>
      <c r="G43" s="19"/>
      <c r="H43" s="19"/>
      <c r="I43" s="19"/>
    </row>
    <row r="44" spans="2:10" x14ac:dyDescent="0.2">
      <c r="B44" s="70" t="s">
        <v>485</v>
      </c>
      <c r="C44" s="27">
        <v>5</v>
      </c>
      <c r="D44" s="101">
        <v>30539071</v>
      </c>
      <c r="E44" s="27">
        <v>1</v>
      </c>
      <c r="F44" s="101">
        <v>7544448</v>
      </c>
      <c r="G44" s="19"/>
      <c r="H44" s="19"/>
      <c r="I44" s="19"/>
    </row>
    <row r="45" spans="2:10" x14ac:dyDescent="0.2">
      <c r="B45" s="70" t="s">
        <v>486</v>
      </c>
      <c r="C45" s="27">
        <v>13</v>
      </c>
      <c r="D45" s="101">
        <v>348485906.38</v>
      </c>
      <c r="E45" s="27">
        <v>1</v>
      </c>
      <c r="F45" s="101">
        <v>5625000</v>
      </c>
      <c r="G45" s="19"/>
      <c r="H45" s="19"/>
      <c r="I45" s="19"/>
    </row>
    <row r="46" spans="2:10" ht="15" x14ac:dyDescent="0.25">
      <c r="B46" s="71" t="s">
        <v>487</v>
      </c>
      <c r="C46" s="65">
        <f>SUM(C42:C45)</f>
        <v>378</v>
      </c>
      <c r="D46" s="66">
        <f>SUM(D42:D45)</f>
        <v>4426299002.7900009</v>
      </c>
      <c r="E46" s="65">
        <f>SUM(E42:E45)</f>
        <v>33</v>
      </c>
      <c r="F46" s="72">
        <f>SUM(F42:F45)</f>
        <v>368705505.64999998</v>
      </c>
      <c r="G46" s="19"/>
      <c r="H46" s="19"/>
      <c r="I46" s="19"/>
    </row>
    <row r="47" spans="2:10" ht="11.25" customHeight="1" x14ac:dyDescent="0.2">
      <c r="C47" s="19"/>
      <c r="D47" s="19"/>
      <c r="E47" s="19"/>
      <c r="F47" s="19"/>
      <c r="G47" s="19"/>
      <c r="H47" s="19"/>
      <c r="I47" s="19"/>
    </row>
    <row r="48" spans="2:10" ht="11.25" customHeight="1" x14ac:dyDescent="0.2">
      <c r="C48" s="19"/>
      <c r="D48" s="19"/>
      <c r="E48" s="19"/>
      <c r="F48" s="19"/>
      <c r="G48" s="19"/>
      <c r="H48" s="19"/>
      <c r="I48" s="19"/>
    </row>
    <row r="49" spans="2:9" ht="11.25" customHeight="1" x14ac:dyDescent="0.2">
      <c r="C49" s="19"/>
      <c r="D49" s="19"/>
      <c r="E49" s="19"/>
      <c r="F49" s="19"/>
      <c r="G49" s="19"/>
      <c r="H49" s="19"/>
      <c r="I49" s="19"/>
    </row>
    <row r="50" spans="2:9" ht="11.25" customHeight="1" x14ac:dyDescent="0.2">
      <c r="C50" s="19"/>
      <c r="D50" s="19"/>
      <c r="E50" s="19"/>
      <c r="F50" s="19"/>
      <c r="G50" s="19"/>
      <c r="H50" s="19"/>
      <c r="I50" s="19"/>
    </row>
    <row r="51" spans="2:9" ht="11.25" customHeight="1" x14ac:dyDescent="0.2">
      <c r="C51" s="19"/>
      <c r="D51" s="19"/>
      <c r="E51" s="19"/>
      <c r="F51" s="19"/>
      <c r="G51" s="19"/>
      <c r="H51" s="19"/>
      <c r="I51" s="19"/>
    </row>
    <row r="52" spans="2:9" ht="11.25" customHeight="1" x14ac:dyDescent="0.2">
      <c r="C52" s="19"/>
      <c r="D52" s="19"/>
      <c r="E52" s="19"/>
      <c r="F52" s="19"/>
      <c r="G52" s="19"/>
      <c r="H52" s="19"/>
      <c r="I52" s="19"/>
    </row>
    <row r="53" spans="2:9" x14ac:dyDescent="0.2">
      <c r="B53" s="74"/>
    </row>
    <row r="54" spans="2:9" x14ac:dyDescent="0.2">
      <c r="B54" s="74"/>
    </row>
    <row r="55" spans="2:9" x14ac:dyDescent="0.2">
      <c r="B55" s="74"/>
    </row>
    <row r="56" spans="2:9" x14ac:dyDescent="0.2">
      <c r="B56" s="74"/>
    </row>
    <row r="57" spans="2:9" x14ac:dyDescent="0.2">
      <c r="B57" s="75"/>
    </row>
    <row r="58" spans="2:9" x14ac:dyDescent="0.2">
      <c r="B58" s="74"/>
    </row>
    <row r="61" spans="2:9" ht="46.5" customHeight="1" x14ac:dyDescent="0.2">
      <c r="B61" s="74"/>
    </row>
    <row r="62" spans="2:9" x14ac:dyDescent="0.2">
      <c r="B62" s="74"/>
    </row>
    <row r="63" spans="2:9" x14ac:dyDescent="0.2">
      <c r="B63" s="74"/>
    </row>
    <row r="64" spans="2:9" x14ac:dyDescent="0.2">
      <c r="B64" s="74"/>
    </row>
    <row r="65" spans="2:2" x14ac:dyDescent="0.2">
      <c r="B65" s="74"/>
    </row>
    <row r="68" spans="2:2" x14ac:dyDescent="0.2">
      <c r="B68" s="74"/>
    </row>
    <row r="69" spans="2:2" x14ac:dyDescent="0.2">
      <c r="B69" s="74"/>
    </row>
    <row r="70" spans="2:2" x14ac:dyDescent="0.2">
      <c r="B70" s="74"/>
    </row>
    <row r="73" spans="2:2" x14ac:dyDescent="0.2">
      <c r="B73" s="74"/>
    </row>
    <row r="74" spans="2:2" x14ac:dyDescent="0.2">
      <c r="B74" s="74"/>
    </row>
    <row r="78" spans="2:2" x14ac:dyDescent="0.2">
      <c r="B78" s="74"/>
    </row>
    <row r="79" spans="2:2" x14ac:dyDescent="0.2">
      <c r="B79" s="74"/>
    </row>
    <row r="82" spans="2:2" x14ac:dyDescent="0.2">
      <c r="B82" s="74"/>
    </row>
    <row r="83" spans="2:2" x14ac:dyDescent="0.2">
      <c r="B83" s="74"/>
    </row>
    <row r="84" spans="2:2" x14ac:dyDescent="0.2">
      <c r="B84" s="74"/>
    </row>
    <row r="87" spans="2:2" x14ac:dyDescent="0.2">
      <c r="B87" s="74"/>
    </row>
    <row r="88" spans="2:2" x14ac:dyDescent="0.2">
      <c r="B88" s="74"/>
    </row>
    <row r="89" spans="2:2" x14ac:dyDescent="0.2">
      <c r="B89" s="74"/>
    </row>
  </sheetData>
  <sheetProtection algorithmName="SHA-512" hashValue="zcUubbElKPVUnWd47c1rw5l9dcuHQifPyUqwV26wUoEew+UJGYoPhlZ8S12TZGJvCczVd2nS9iluLYZ/PuyoFQ==" saltValue="Ahe0ip3wkJMytXrohr20AA==" spinCount="100000" sheet="1" objects="1" scenarios="1"/>
  <dataConsolidate/>
  <mergeCells count="2">
    <mergeCell ref="C40:D40"/>
    <mergeCell ref="E40:F40"/>
  </mergeCells>
  <dataValidations count="1">
    <dataValidation type="decimal" allowBlank="1" showInputMessage="1" showErrorMessage="1" errorTitle="Invalid amount" error="Insert a value between zero and the total outstanding amount." sqref="G19:G25" xr:uid="{67481869-5F77-4624-A657-5EAAF2000D68}">
      <formula1>0</formula1>
      <formula2>C19</formula2>
    </dataValidation>
  </dataValidations>
  <pageMargins left="0.7" right="0.7" top="0.75" bottom="0.75" header="0.3" footer="0.3"/>
  <pageSetup paperSize="9" scale="29" orientation="portrait"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ABF4-DA84-4703-9657-D929B4C91866}">
  <sheetPr>
    <tabColor theme="2"/>
  </sheetPr>
  <dimension ref="B1:R310"/>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92.5" style="5" customWidth="1"/>
    <col min="4" max="4" width="45.625" customWidth="1"/>
    <col min="5" max="5" width="11.625" customWidth="1"/>
    <col min="6" max="6" width="20.625" customWidth="1"/>
    <col min="7" max="7" width="19.625" customWidth="1"/>
    <col min="8" max="10" width="20.625" customWidth="1"/>
    <col min="11" max="13" width="20.625" style="4" customWidth="1"/>
    <col min="14" max="14" width="20.625" style="8" customWidth="1"/>
    <col min="15" max="16" width="20.625" style="4" customWidth="1"/>
    <col min="17" max="17" width="19.875" customWidth="1"/>
    <col min="18" max="18" width="18.125" customWidth="1"/>
  </cols>
  <sheetData>
    <row r="1" spans="2:18" ht="20.25" thickBot="1" x14ac:dyDescent="0.35">
      <c r="B1" s="124" t="s">
        <v>378</v>
      </c>
      <c r="C1" s="124"/>
      <c r="D1" s="124"/>
      <c r="E1" s="124"/>
      <c r="F1" s="124"/>
      <c r="G1" s="124"/>
      <c r="H1" s="124"/>
      <c r="I1" s="124"/>
      <c r="J1" s="124"/>
      <c r="K1" s="124"/>
      <c r="L1" s="124"/>
      <c r="M1" s="124"/>
      <c r="N1" s="124"/>
      <c r="O1" s="124"/>
      <c r="P1" s="124"/>
      <c r="R1" s="5"/>
    </row>
    <row r="2" spans="2:18" ht="15" thickTop="1" x14ac:dyDescent="0.2">
      <c r="R2" s="5"/>
    </row>
    <row r="3" spans="2:18" x14ac:dyDescent="0.2">
      <c r="R3" s="5"/>
    </row>
    <row r="4" spans="2:18" s="9" customFormat="1" ht="20.25" customHeight="1" thickBot="1" x14ac:dyDescent="0.4">
      <c r="B4" s="124" t="s">
        <v>379</v>
      </c>
      <c r="C4" s="124"/>
      <c r="D4" s="124"/>
      <c r="E4" s="124"/>
      <c r="F4" s="124"/>
      <c r="G4" s="124"/>
      <c r="H4" s="124"/>
      <c r="I4" s="124"/>
      <c r="J4" s="124"/>
      <c r="K4" s="124"/>
      <c r="L4" s="124"/>
      <c r="M4" s="124"/>
      <c r="N4" s="124"/>
      <c r="O4" s="124"/>
      <c r="P4" s="124"/>
    </row>
    <row r="5" spans="2:18" s="37" customFormat="1" ht="60.95" customHeight="1" thickTop="1" x14ac:dyDescent="0.2">
      <c r="B5" s="35" t="s">
        <v>34</v>
      </c>
      <c r="C5" s="36" t="s">
        <v>35</v>
      </c>
      <c r="D5" s="36" t="s">
        <v>186</v>
      </c>
      <c r="E5" s="38" t="s">
        <v>36</v>
      </c>
      <c r="F5" s="38" t="s">
        <v>187</v>
      </c>
      <c r="G5" s="38" t="s">
        <v>188</v>
      </c>
      <c r="H5" s="39" t="s">
        <v>179</v>
      </c>
      <c r="I5" s="39" t="s">
        <v>180</v>
      </c>
      <c r="J5" s="39" t="s">
        <v>181</v>
      </c>
      <c r="K5" s="39" t="s">
        <v>521</v>
      </c>
      <c r="L5" s="39" t="s">
        <v>522</v>
      </c>
      <c r="M5" s="39" t="s">
        <v>523</v>
      </c>
      <c r="N5" s="40" t="s">
        <v>524</v>
      </c>
      <c r="O5" s="39" t="s">
        <v>3</v>
      </c>
      <c r="P5" s="39" t="s">
        <v>4</v>
      </c>
    </row>
    <row r="6" spans="2:18" x14ac:dyDescent="0.2">
      <c r="B6" t="s">
        <v>189</v>
      </c>
      <c r="C6" s="5" t="s">
        <v>190</v>
      </c>
      <c r="D6" s="27" t="s">
        <v>191</v>
      </c>
      <c r="E6" s="27">
        <v>2022</v>
      </c>
      <c r="F6" s="27" t="s">
        <v>788</v>
      </c>
      <c r="G6" s="27" t="s">
        <v>192</v>
      </c>
      <c r="H6" s="27" t="s">
        <v>148</v>
      </c>
      <c r="I6" s="27">
        <v>2018</v>
      </c>
      <c r="J6" s="27">
        <v>87</v>
      </c>
      <c r="K6" s="28">
        <v>29150000</v>
      </c>
      <c r="L6" s="28">
        <v>0</v>
      </c>
      <c r="M6" s="28">
        <v>29150000</v>
      </c>
      <c r="N6" s="29">
        <v>0.97166666666666668</v>
      </c>
      <c r="O6" s="28">
        <v>108.97338833333333</v>
      </c>
      <c r="P6" s="28">
        <v>4.1409887566666672</v>
      </c>
    </row>
    <row r="7" spans="2:18" x14ac:dyDescent="0.2">
      <c r="B7" t="s">
        <v>37</v>
      </c>
      <c r="C7" s="5" t="s">
        <v>526</v>
      </c>
      <c r="D7" s="27" t="s">
        <v>191</v>
      </c>
      <c r="E7" s="27">
        <v>2023</v>
      </c>
      <c r="F7" s="27" t="s">
        <v>789</v>
      </c>
      <c r="G7" s="27" t="s">
        <v>192</v>
      </c>
      <c r="H7" s="27" t="s">
        <v>148</v>
      </c>
      <c r="I7" s="27">
        <v>2018</v>
      </c>
      <c r="J7" s="27">
        <v>75</v>
      </c>
      <c r="K7" s="28">
        <v>0</v>
      </c>
      <c r="L7" s="28">
        <v>5130000</v>
      </c>
      <c r="M7" s="28">
        <v>5130000</v>
      </c>
      <c r="N7" s="29">
        <v>0</v>
      </c>
      <c r="O7" s="28">
        <v>0</v>
      </c>
      <c r="P7" s="28">
        <v>0</v>
      </c>
    </row>
    <row r="8" spans="2:18" x14ac:dyDescent="0.2">
      <c r="B8" t="s">
        <v>37</v>
      </c>
      <c r="C8" s="5" t="s">
        <v>527</v>
      </c>
      <c r="D8" s="27" t="s">
        <v>191</v>
      </c>
      <c r="E8" s="27">
        <v>2023</v>
      </c>
      <c r="F8" s="27" t="s">
        <v>789</v>
      </c>
      <c r="G8" s="27" t="s">
        <v>192</v>
      </c>
      <c r="H8" s="27" t="s">
        <v>148</v>
      </c>
      <c r="I8" s="27">
        <v>2018</v>
      </c>
      <c r="J8" s="27">
        <v>75</v>
      </c>
      <c r="K8" s="28">
        <v>0</v>
      </c>
      <c r="L8" s="28">
        <v>5272500</v>
      </c>
      <c r="M8" s="28">
        <v>5272500</v>
      </c>
      <c r="N8" s="29">
        <v>0</v>
      </c>
      <c r="O8" s="28">
        <v>0</v>
      </c>
      <c r="P8" s="28">
        <v>0</v>
      </c>
    </row>
    <row r="9" spans="2:18" x14ac:dyDescent="0.2">
      <c r="B9" t="s">
        <v>37</v>
      </c>
      <c r="C9" s="5" t="s">
        <v>528</v>
      </c>
      <c r="D9" s="27" t="s">
        <v>191</v>
      </c>
      <c r="E9" s="27">
        <v>2023</v>
      </c>
      <c r="F9" s="27" t="s">
        <v>789</v>
      </c>
      <c r="G9" s="27" t="s">
        <v>192</v>
      </c>
      <c r="H9" s="27" t="s">
        <v>148</v>
      </c>
      <c r="I9" s="27">
        <v>2018</v>
      </c>
      <c r="J9" s="27">
        <v>75</v>
      </c>
      <c r="K9" s="28">
        <v>2890000</v>
      </c>
      <c r="L9" s="28">
        <v>6194000</v>
      </c>
      <c r="M9" s="28">
        <v>9084000</v>
      </c>
      <c r="N9" s="29">
        <v>0.31814178775869661</v>
      </c>
      <c r="O9" s="28">
        <v>11.329029062087185</v>
      </c>
      <c r="P9" s="28">
        <v>1.5364303335901954</v>
      </c>
    </row>
    <row r="10" spans="2:18" x14ac:dyDescent="0.2">
      <c r="B10" t="s">
        <v>37</v>
      </c>
      <c r="C10" s="5" t="s">
        <v>194</v>
      </c>
      <c r="D10" s="27" t="s">
        <v>191</v>
      </c>
      <c r="E10" s="27">
        <v>2022</v>
      </c>
      <c r="F10" s="27" t="s">
        <v>790</v>
      </c>
      <c r="G10" s="27" t="s">
        <v>192</v>
      </c>
      <c r="H10" s="27" t="s">
        <v>148</v>
      </c>
      <c r="I10" s="27">
        <v>2018</v>
      </c>
      <c r="J10" s="27">
        <v>75</v>
      </c>
      <c r="K10" s="28">
        <v>3900000</v>
      </c>
      <c r="L10" s="28">
        <v>16773617</v>
      </c>
      <c r="M10" s="28">
        <v>20673617</v>
      </c>
      <c r="N10" s="29">
        <v>0.18864623447362888</v>
      </c>
      <c r="O10" s="28">
        <v>7.8922981885559746</v>
      </c>
      <c r="P10" s="28">
        <v>1.1807280758354664</v>
      </c>
    </row>
    <row r="11" spans="2:18" x14ac:dyDescent="0.2">
      <c r="B11" t="s">
        <v>37</v>
      </c>
      <c r="C11" s="5" t="s">
        <v>193</v>
      </c>
      <c r="D11" s="27" t="s">
        <v>191</v>
      </c>
      <c r="E11" s="27">
        <v>2020</v>
      </c>
      <c r="F11" s="27" t="s">
        <v>788</v>
      </c>
      <c r="G11" s="27" t="s">
        <v>192</v>
      </c>
      <c r="H11" s="27" t="s">
        <v>148</v>
      </c>
      <c r="I11" s="27">
        <v>2018</v>
      </c>
      <c r="J11" s="27">
        <v>71</v>
      </c>
      <c r="K11" s="28">
        <v>8744489</v>
      </c>
      <c r="L11" s="28">
        <v>0</v>
      </c>
      <c r="M11" s="28">
        <v>8744489</v>
      </c>
      <c r="N11" s="29">
        <v>0.98800004112670448</v>
      </c>
      <c r="O11" s="28">
        <v>61.412600556374258</v>
      </c>
      <c r="P11" s="28">
        <v>5.0085313395057787</v>
      </c>
    </row>
    <row r="12" spans="2:18" x14ac:dyDescent="0.2">
      <c r="B12" t="s">
        <v>37</v>
      </c>
      <c r="C12" s="5" t="s">
        <v>529</v>
      </c>
      <c r="D12" s="27" t="s">
        <v>191</v>
      </c>
      <c r="E12" s="27">
        <v>2022</v>
      </c>
      <c r="F12" s="27" t="s">
        <v>789</v>
      </c>
      <c r="G12" s="27" t="s">
        <v>192</v>
      </c>
      <c r="H12" s="27" t="s">
        <v>148</v>
      </c>
      <c r="I12" s="27">
        <v>2018</v>
      </c>
      <c r="J12" s="27">
        <v>75</v>
      </c>
      <c r="K12" s="28">
        <v>7800000</v>
      </c>
      <c r="L12" s="28">
        <v>10901155</v>
      </c>
      <c r="M12" s="28">
        <v>18701155</v>
      </c>
      <c r="N12" s="29">
        <v>0.41708653823787889</v>
      </c>
      <c r="O12" s="28">
        <v>36.286528826695466</v>
      </c>
      <c r="P12" s="28">
        <v>5.2378525841402785</v>
      </c>
    </row>
    <row r="13" spans="2:18" x14ac:dyDescent="0.2">
      <c r="B13" t="s">
        <v>38</v>
      </c>
      <c r="C13" s="5" t="s">
        <v>530</v>
      </c>
      <c r="D13" s="27" t="s">
        <v>191</v>
      </c>
      <c r="E13" s="27">
        <v>2023</v>
      </c>
      <c r="F13" s="27" t="s">
        <v>789</v>
      </c>
      <c r="G13" s="27" t="s">
        <v>192</v>
      </c>
      <c r="H13" s="27" t="s">
        <v>148</v>
      </c>
      <c r="I13" s="27">
        <v>2018</v>
      </c>
      <c r="J13" s="27">
        <v>75</v>
      </c>
      <c r="K13" s="28">
        <v>4650000</v>
      </c>
      <c r="L13" s="28">
        <v>1392625</v>
      </c>
      <c r="M13" s="28">
        <v>6042625</v>
      </c>
      <c r="N13" s="29">
        <v>0.76953310854140378</v>
      </c>
      <c r="O13" s="28">
        <v>29.972545044579135</v>
      </c>
      <c r="P13" s="28">
        <v>2.2307566191845432</v>
      </c>
    </row>
    <row r="14" spans="2:18" x14ac:dyDescent="0.2">
      <c r="B14" t="s">
        <v>38</v>
      </c>
      <c r="C14" s="5" t="s">
        <v>531</v>
      </c>
      <c r="D14" s="27" t="s">
        <v>191</v>
      </c>
      <c r="E14" s="27">
        <v>2022</v>
      </c>
      <c r="F14" s="27" t="s">
        <v>789</v>
      </c>
      <c r="G14" s="27" t="s">
        <v>192</v>
      </c>
      <c r="H14" s="27" t="s">
        <v>148</v>
      </c>
      <c r="I14" s="27">
        <v>2018</v>
      </c>
      <c r="J14" s="27">
        <v>74</v>
      </c>
      <c r="K14" s="28">
        <v>5300000</v>
      </c>
      <c r="L14" s="28">
        <v>3956071</v>
      </c>
      <c r="M14" s="28">
        <v>9256071</v>
      </c>
      <c r="N14" s="29">
        <v>0.57259716352651147</v>
      </c>
      <c r="O14" s="28">
        <v>26.449408177616618</v>
      </c>
      <c r="P14" s="28">
        <v>4.0002641757473221</v>
      </c>
    </row>
    <row r="15" spans="2:18" x14ac:dyDescent="0.2">
      <c r="B15" t="s">
        <v>38</v>
      </c>
      <c r="C15" s="5" t="s">
        <v>532</v>
      </c>
      <c r="D15" s="27" t="s">
        <v>191</v>
      </c>
      <c r="E15" s="27">
        <v>2020</v>
      </c>
      <c r="F15" s="27" t="s">
        <v>788</v>
      </c>
      <c r="G15" s="27" t="s">
        <v>192</v>
      </c>
      <c r="H15" s="27" t="s">
        <v>148</v>
      </c>
      <c r="I15" s="27">
        <v>2018</v>
      </c>
      <c r="J15" s="27">
        <v>75</v>
      </c>
      <c r="K15" s="28">
        <v>7235178</v>
      </c>
      <c r="L15" s="28">
        <v>0</v>
      </c>
      <c r="M15" s="28">
        <v>7235178</v>
      </c>
      <c r="N15" s="29">
        <v>0.98666675758050992</v>
      </c>
      <c r="O15" s="28">
        <v>45.051204151126086</v>
      </c>
      <c r="P15" s="28">
        <v>1.711945757742791</v>
      </c>
    </row>
    <row r="16" spans="2:18" x14ac:dyDescent="0.2">
      <c r="B16" t="s">
        <v>38</v>
      </c>
      <c r="C16" s="5" t="s">
        <v>195</v>
      </c>
      <c r="D16" s="27" t="s">
        <v>191</v>
      </c>
      <c r="E16" s="27">
        <v>2022</v>
      </c>
      <c r="F16" s="27" t="s">
        <v>788</v>
      </c>
      <c r="G16" s="27" t="s">
        <v>192</v>
      </c>
      <c r="H16" s="27" t="s">
        <v>148</v>
      </c>
      <c r="I16" s="27">
        <v>2018</v>
      </c>
      <c r="J16" s="27">
        <v>75</v>
      </c>
      <c r="K16" s="28">
        <v>7140000</v>
      </c>
      <c r="L16" s="28">
        <v>553132</v>
      </c>
      <c r="M16" s="28">
        <v>7693132</v>
      </c>
      <c r="N16" s="29">
        <v>0.92810054474562509</v>
      </c>
      <c r="O16" s="28">
        <v>102.77135762131731</v>
      </c>
      <c r="P16" s="28">
        <v>15.698530419371462</v>
      </c>
    </row>
    <row r="17" spans="2:16" x14ac:dyDescent="0.2">
      <c r="B17" t="s">
        <v>38</v>
      </c>
      <c r="C17" s="5" t="s">
        <v>196</v>
      </c>
      <c r="D17" s="27" t="s">
        <v>191</v>
      </c>
      <c r="E17" s="27">
        <v>2022</v>
      </c>
      <c r="F17" s="27" t="s">
        <v>790</v>
      </c>
      <c r="G17" s="27" t="s">
        <v>192</v>
      </c>
      <c r="H17" s="27" t="s">
        <v>148</v>
      </c>
      <c r="I17" s="27">
        <v>2018</v>
      </c>
      <c r="J17" s="27">
        <v>75</v>
      </c>
      <c r="K17" s="28">
        <v>16000000</v>
      </c>
      <c r="L17" s="28">
        <v>3834756</v>
      </c>
      <c r="M17" s="28">
        <v>19834756</v>
      </c>
      <c r="N17" s="29">
        <v>0.80666482612642176</v>
      </c>
      <c r="O17" s="28">
        <v>26.027040614969</v>
      </c>
      <c r="P17" s="28">
        <v>3.9115750150896744</v>
      </c>
    </row>
    <row r="18" spans="2:16" x14ac:dyDescent="0.2">
      <c r="B18" t="s">
        <v>38</v>
      </c>
      <c r="C18" s="5" t="s">
        <v>533</v>
      </c>
      <c r="D18" s="27" t="s">
        <v>191</v>
      </c>
      <c r="E18" s="27">
        <v>2023</v>
      </c>
      <c r="F18" s="27" t="s">
        <v>789</v>
      </c>
      <c r="G18" s="27" t="s">
        <v>192</v>
      </c>
      <c r="H18" s="27" t="s">
        <v>148</v>
      </c>
      <c r="I18" s="27">
        <v>2018</v>
      </c>
      <c r="J18" s="27">
        <v>69</v>
      </c>
      <c r="K18" s="28">
        <v>0</v>
      </c>
      <c r="L18" s="28">
        <v>15167813</v>
      </c>
      <c r="M18" s="28">
        <v>15167813</v>
      </c>
      <c r="N18" s="29">
        <v>0</v>
      </c>
      <c r="O18" s="28">
        <v>0</v>
      </c>
      <c r="P18" s="28">
        <v>0</v>
      </c>
    </row>
    <row r="19" spans="2:16" x14ac:dyDescent="0.2">
      <c r="B19" t="s">
        <v>197</v>
      </c>
      <c r="C19" s="5" t="s">
        <v>534</v>
      </c>
      <c r="D19" s="27" t="s">
        <v>191</v>
      </c>
      <c r="E19" s="27">
        <v>2022</v>
      </c>
      <c r="F19" s="27" t="s">
        <v>788</v>
      </c>
      <c r="G19" s="27" t="s">
        <v>192</v>
      </c>
      <c r="H19" s="27" t="s">
        <v>148</v>
      </c>
      <c r="I19" s="27">
        <v>2018</v>
      </c>
      <c r="J19" s="27">
        <v>71</v>
      </c>
      <c r="K19" s="28">
        <v>16100000</v>
      </c>
      <c r="L19" s="28">
        <v>3621944</v>
      </c>
      <c r="M19" s="28">
        <v>19721944</v>
      </c>
      <c r="N19" s="29">
        <v>0.81634954444653118</v>
      </c>
      <c r="O19" s="28">
        <v>114.2157096683775</v>
      </c>
      <c r="P19" s="28">
        <v>8.9793852814396864</v>
      </c>
    </row>
    <row r="20" spans="2:16" x14ac:dyDescent="0.2">
      <c r="B20" t="s">
        <v>198</v>
      </c>
      <c r="C20" s="5" t="s">
        <v>535</v>
      </c>
      <c r="D20" s="27" t="s">
        <v>191</v>
      </c>
      <c r="E20" s="27">
        <v>2022</v>
      </c>
      <c r="F20" s="27" t="s">
        <v>789</v>
      </c>
      <c r="G20" s="27" t="s">
        <v>192</v>
      </c>
      <c r="H20" s="27" t="s">
        <v>148</v>
      </c>
      <c r="I20" s="27">
        <v>2018</v>
      </c>
      <c r="J20" s="27">
        <v>74</v>
      </c>
      <c r="K20" s="28">
        <v>5369267</v>
      </c>
      <c r="L20" s="28">
        <v>0</v>
      </c>
      <c r="M20" s="28">
        <v>5369267</v>
      </c>
      <c r="N20" s="29">
        <v>0.87854164430470216</v>
      </c>
      <c r="O20" s="28">
        <v>31.880519188529032</v>
      </c>
      <c r="P20" s="28">
        <v>1.2114597291641032</v>
      </c>
    </row>
    <row r="21" spans="2:16" x14ac:dyDescent="0.2">
      <c r="B21" t="s">
        <v>198</v>
      </c>
      <c r="C21" s="5" t="s">
        <v>203</v>
      </c>
      <c r="D21" s="27" t="s">
        <v>191</v>
      </c>
      <c r="E21" s="27">
        <v>2021</v>
      </c>
      <c r="F21" s="27" t="s">
        <v>788</v>
      </c>
      <c r="G21" s="27" t="s">
        <v>192</v>
      </c>
      <c r="H21" s="27" t="s">
        <v>148</v>
      </c>
      <c r="I21" s="27">
        <v>2018</v>
      </c>
      <c r="J21" s="27">
        <v>75</v>
      </c>
      <c r="K21" s="28">
        <v>7936510</v>
      </c>
      <c r="L21" s="28">
        <v>41070</v>
      </c>
      <c r="M21" s="28">
        <v>7977580</v>
      </c>
      <c r="N21" s="29">
        <v>0.98825341542515144</v>
      </c>
      <c r="O21" s="28">
        <v>46.773540025364703</v>
      </c>
      <c r="P21" s="28">
        <v>1.7773945209638589</v>
      </c>
    </row>
    <row r="22" spans="2:16" x14ac:dyDescent="0.2">
      <c r="B22" t="s">
        <v>198</v>
      </c>
      <c r="C22" s="5" t="s">
        <v>536</v>
      </c>
      <c r="D22" s="27" t="s">
        <v>191</v>
      </c>
      <c r="E22" s="27">
        <v>2023</v>
      </c>
      <c r="F22" s="27" t="s">
        <v>789</v>
      </c>
      <c r="G22" s="27" t="s">
        <v>192</v>
      </c>
      <c r="H22" s="27" t="s">
        <v>148</v>
      </c>
      <c r="I22" s="27">
        <v>2018</v>
      </c>
      <c r="J22" s="27" t="s">
        <v>151</v>
      </c>
      <c r="K22" s="28">
        <v>870776</v>
      </c>
      <c r="L22" s="28">
        <v>6385691</v>
      </c>
      <c r="M22" s="28">
        <v>7256467</v>
      </c>
      <c r="N22" s="29">
        <v>0.11999999448767562</v>
      </c>
      <c r="O22" s="28">
        <v>7.9597436343609091</v>
      </c>
      <c r="P22" s="28">
        <v>0.30247025810571454</v>
      </c>
    </row>
    <row r="23" spans="2:16" x14ac:dyDescent="0.2">
      <c r="B23" t="s">
        <v>198</v>
      </c>
      <c r="C23" s="5" t="s">
        <v>202</v>
      </c>
      <c r="D23" s="27" t="s">
        <v>191</v>
      </c>
      <c r="E23" s="27">
        <v>2021</v>
      </c>
      <c r="F23" s="27" t="s">
        <v>788</v>
      </c>
      <c r="G23" s="27" t="s">
        <v>192</v>
      </c>
      <c r="H23" s="27" t="s">
        <v>148</v>
      </c>
      <c r="I23" s="27">
        <v>2018</v>
      </c>
      <c r="J23" s="27">
        <v>75</v>
      </c>
      <c r="K23" s="28">
        <v>14570283</v>
      </c>
      <c r="L23" s="28">
        <v>0</v>
      </c>
      <c r="M23" s="28">
        <v>14570283</v>
      </c>
      <c r="N23" s="29">
        <v>0.99333334242337268</v>
      </c>
      <c r="O23" s="28">
        <v>24.555200224705771</v>
      </c>
      <c r="P23" s="28">
        <v>0.93309760853881929</v>
      </c>
    </row>
    <row r="24" spans="2:16" x14ac:dyDescent="0.2">
      <c r="B24" t="s">
        <v>198</v>
      </c>
      <c r="C24" s="5" t="s">
        <v>201</v>
      </c>
      <c r="D24" s="27" t="s">
        <v>191</v>
      </c>
      <c r="E24" s="27">
        <v>2021</v>
      </c>
      <c r="F24" s="27" t="s">
        <v>788</v>
      </c>
      <c r="G24" s="27" t="s">
        <v>192</v>
      </c>
      <c r="H24" s="27" t="s">
        <v>148</v>
      </c>
      <c r="I24" s="27">
        <v>2018</v>
      </c>
      <c r="J24" s="27" t="s">
        <v>169</v>
      </c>
      <c r="K24" s="28">
        <v>5209763</v>
      </c>
      <c r="L24" s="28">
        <v>0</v>
      </c>
      <c r="M24" s="28">
        <v>5209763</v>
      </c>
      <c r="N24" s="29">
        <v>0.99333349476531385</v>
      </c>
      <c r="O24" s="28">
        <v>42.337363547139823</v>
      </c>
      <c r="P24" s="28">
        <v>1.6088198147913131</v>
      </c>
    </row>
    <row r="25" spans="2:16" x14ac:dyDescent="0.2">
      <c r="B25" t="s">
        <v>198</v>
      </c>
      <c r="C25" s="5" t="s">
        <v>537</v>
      </c>
      <c r="D25" s="27" t="s">
        <v>191</v>
      </c>
      <c r="E25" s="27">
        <v>2023</v>
      </c>
      <c r="F25" s="27" t="s">
        <v>789</v>
      </c>
      <c r="G25" s="27" t="s">
        <v>192</v>
      </c>
      <c r="H25" s="27" t="s">
        <v>148</v>
      </c>
      <c r="I25" s="27">
        <v>2018</v>
      </c>
      <c r="J25" s="27" t="s">
        <v>538</v>
      </c>
      <c r="K25" s="28">
        <v>1957339</v>
      </c>
      <c r="L25" s="28">
        <v>7829354</v>
      </c>
      <c r="M25" s="28">
        <v>9786693</v>
      </c>
      <c r="N25" s="29">
        <v>0.20000004087182463</v>
      </c>
      <c r="O25" s="28">
        <v>6.6554013600917079</v>
      </c>
      <c r="P25" s="28">
        <v>0.25290525168348493</v>
      </c>
    </row>
    <row r="26" spans="2:16" x14ac:dyDescent="0.2">
      <c r="B26" t="s">
        <v>198</v>
      </c>
      <c r="C26" s="5" t="s">
        <v>200</v>
      </c>
      <c r="D26" s="27" t="s">
        <v>191</v>
      </c>
      <c r="E26" s="27">
        <v>2022</v>
      </c>
      <c r="F26" s="27" t="s">
        <v>789</v>
      </c>
      <c r="G26" s="27" t="s">
        <v>192</v>
      </c>
      <c r="H26" s="27" t="s">
        <v>148</v>
      </c>
      <c r="I26" s="27">
        <v>2018</v>
      </c>
      <c r="J26" s="27">
        <v>74</v>
      </c>
      <c r="K26" s="28">
        <v>11881716</v>
      </c>
      <c r="L26" s="28">
        <v>0</v>
      </c>
      <c r="M26" s="28">
        <v>11881716</v>
      </c>
      <c r="N26" s="29">
        <v>1</v>
      </c>
      <c r="O26" s="28">
        <v>76.750399999999999</v>
      </c>
      <c r="P26" s="28">
        <v>5.3898188947126435</v>
      </c>
    </row>
    <row r="27" spans="2:16" x14ac:dyDescent="0.2">
      <c r="B27" t="s">
        <v>198</v>
      </c>
      <c r="C27" s="5" t="s">
        <v>539</v>
      </c>
      <c r="D27" s="27" t="s">
        <v>191</v>
      </c>
      <c r="E27" s="27">
        <v>2022</v>
      </c>
      <c r="F27" s="27" t="s">
        <v>789</v>
      </c>
      <c r="G27" s="27" t="s">
        <v>192</v>
      </c>
      <c r="H27" s="27" t="s">
        <v>148</v>
      </c>
      <c r="I27" s="27">
        <v>2018</v>
      </c>
      <c r="J27" s="27">
        <v>74</v>
      </c>
      <c r="K27" s="28">
        <v>7560882</v>
      </c>
      <c r="L27" s="28">
        <v>0</v>
      </c>
      <c r="M27" s="28">
        <v>7560882</v>
      </c>
      <c r="N27" s="29">
        <v>0.89286229241159121</v>
      </c>
      <c r="O27" s="28">
        <v>40.500233583789779</v>
      </c>
      <c r="P27" s="28">
        <v>1.5390088761840117</v>
      </c>
    </row>
    <row r="28" spans="2:16" x14ac:dyDescent="0.2">
      <c r="B28" t="s">
        <v>198</v>
      </c>
      <c r="C28" s="5" t="s">
        <v>199</v>
      </c>
      <c r="D28" s="27" t="s">
        <v>191</v>
      </c>
      <c r="E28" s="27">
        <v>2021</v>
      </c>
      <c r="F28" s="27" t="s">
        <v>788</v>
      </c>
      <c r="G28" s="27" t="s">
        <v>192</v>
      </c>
      <c r="H28" s="27" t="s">
        <v>148</v>
      </c>
      <c r="I28" s="27">
        <v>2018</v>
      </c>
      <c r="J28" s="27">
        <v>73</v>
      </c>
      <c r="K28" s="28">
        <v>22121535</v>
      </c>
      <c r="L28" s="28">
        <v>308685</v>
      </c>
      <c r="M28" s="28">
        <v>22430220</v>
      </c>
      <c r="N28" s="29">
        <v>0.97975302813250642</v>
      </c>
      <c r="O28" s="28">
        <v>154.54918191670598</v>
      </c>
      <c r="P28" s="28">
        <v>5.8728689128348268</v>
      </c>
    </row>
    <row r="29" spans="2:16" x14ac:dyDescent="0.2">
      <c r="B29" t="s">
        <v>198</v>
      </c>
      <c r="C29" s="5" t="s">
        <v>540</v>
      </c>
      <c r="D29" s="27" t="s">
        <v>191</v>
      </c>
      <c r="E29" s="27">
        <v>2023</v>
      </c>
      <c r="F29" s="27" t="s">
        <v>789</v>
      </c>
      <c r="G29" s="27" t="s">
        <v>192</v>
      </c>
      <c r="H29" s="27" t="s">
        <v>148</v>
      </c>
      <c r="I29" s="27">
        <v>2018</v>
      </c>
      <c r="J29" s="27" t="s">
        <v>541</v>
      </c>
      <c r="K29" s="28">
        <v>0</v>
      </c>
      <c r="L29" s="28">
        <v>9317807</v>
      </c>
      <c r="M29" s="28">
        <v>9317807</v>
      </c>
      <c r="N29" s="29">
        <v>0</v>
      </c>
      <c r="O29" s="28">
        <v>0</v>
      </c>
      <c r="P29" s="28">
        <v>0</v>
      </c>
    </row>
    <row r="30" spans="2:16" x14ac:dyDescent="0.2">
      <c r="B30" t="s">
        <v>362</v>
      </c>
      <c r="C30" s="5" t="s">
        <v>542</v>
      </c>
      <c r="D30" s="27" t="s">
        <v>191</v>
      </c>
      <c r="E30" s="27">
        <v>2022</v>
      </c>
      <c r="F30" s="27" t="s">
        <v>789</v>
      </c>
      <c r="G30" s="27" t="s">
        <v>192</v>
      </c>
      <c r="H30" s="27" t="s">
        <v>148</v>
      </c>
      <c r="I30" s="27">
        <v>2018</v>
      </c>
      <c r="J30" s="27">
        <v>74</v>
      </c>
      <c r="K30" s="28">
        <v>10317762</v>
      </c>
      <c r="L30" s="28">
        <v>8021979</v>
      </c>
      <c r="M30" s="28">
        <v>18339741</v>
      </c>
      <c r="N30" s="29">
        <v>0.56259038772684955</v>
      </c>
      <c r="O30" s="28">
        <v>46.483468195543217</v>
      </c>
      <c r="P30" s="28">
        <v>7.0392097765589678</v>
      </c>
    </row>
    <row r="31" spans="2:16" x14ac:dyDescent="0.2">
      <c r="B31" t="s">
        <v>362</v>
      </c>
      <c r="C31" s="5" t="s">
        <v>363</v>
      </c>
      <c r="D31" s="27" t="s">
        <v>191</v>
      </c>
      <c r="E31" s="27">
        <v>2022</v>
      </c>
      <c r="F31" s="27" t="s">
        <v>788</v>
      </c>
      <c r="G31" s="27" t="s">
        <v>192</v>
      </c>
      <c r="H31" s="27" t="s">
        <v>148</v>
      </c>
      <c r="I31" s="27">
        <v>2018</v>
      </c>
      <c r="J31" s="27" t="s">
        <v>166</v>
      </c>
      <c r="K31" s="28">
        <v>20146208</v>
      </c>
      <c r="L31" s="28">
        <v>1951114</v>
      </c>
      <c r="M31" s="28">
        <v>22097322</v>
      </c>
      <c r="N31" s="29">
        <v>0.91170359919631894</v>
      </c>
      <c r="O31" s="28">
        <v>110.27784395158835</v>
      </c>
      <c r="P31" s="28">
        <v>4.1905580701603578</v>
      </c>
    </row>
    <row r="32" spans="2:16" x14ac:dyDescent="0.2">
      <c r="B32" t="s">
        <v>362</v>
      </c>
      <c r="C32" s="5" t="s">
        <v>364</v>
      </c>
      <c r="D32" s="27" t="s">
        <v>191</v>
      </c>
      <c r="E32" s="27">
        <v>2021</v>
      </c>
      <c r="F32" s="27" t="s">
        <v>788</v>
      </c>
      <c r="G32" s="27" t="s">
        <v>192</v>
      </c>
      <c r="H32" s="27" t="s">
        <v>148</v>
      </c>
      <c r="I32" s="27">
        <v>2018</v>
      </c>
      <c r="J32" s="27">
        <v>75</v>
      </c>
      <c r="K32" s="28">
        <v>5103901</v>
      </c>
      <c r="L32" s="28">
        <v>0</v>
      </c>
      <c r="M32" s="28">
        <v>5103901</v>
      </c>
      <c r="N32" s="29">
        <v>0.98038820591625053</v>
      </c>
      <c r="O32" s="28">
        <v>37.823376984248952</v>
      </c>
      <c r="P32" s="28">
        <v>1.4372883254014599</v>
      </c>
    </row>
    <row r="33" spans="2:16" x14ac:dyDescent="0.2">
      <c r="B33" t="s">
        <v>543</v>
      </c>
      <c r="C33" s="5" t="s">
        <v>544</v>
      </c>
      <c r="D33" s="27" t="s">
        <v>191</v>
      </c>
      <c r="E33" s="27">
        <v>2023</v>
      </c>
      <c r="F33" s="27" t="s">
        <v>789</v>
      </c>
      <c r="G33" s="27" t="s">
        <v>192</v>
      </c>
      <c r="H33" s="27" t="s">
        <v>148</v>
      </c>
      <c r="I33" s="27">
        <v>2018</v>
      </c>
      <c r="J33" s="27">
        <v>70</v>
      </c>
      <c r="K33" s="28">
        <v>0</v>
      </c>
      <c r="L33" s="28">
        <v>4914777</v>
      </c>
      <c r="M33" s="28">
        <v>4914777</v>
      </c>
      <c r="N33" s="29">
        <v>0</v>
      </c>
      <c r="O33" s="28">
        <v>0</v>
      </c>
      <c r="P33" s="28">
        <v>0</v>
      </c>
    </row>
    <row r="34" spans="2:16" x14ac:dyDescent="0.2">
      <c r="B34" t="s">
        <v>545</v>
      </c>
      <c r="C34" s="5" t="s">
        <v>546</v>
      </c>
      <c r="D34" s="27" t="s">
        <v>191</v>
      </c>
      <c r="E34" s="27">
        <v>2023</v>
      </c>
      <c r="F34" s="27" t="s">
        <v>789</v>
      </c>
      <c r="G34" s="27" t="s">
        <v>192</v>
      </c>
      <c r="H34" s="27" t="s">
        <v>148</v>
      </c>
      <c r="I34" s="27">
        <v>2018</v>
      </c>
      <c r="J34" s="27">
        <v>75</v>
      </c>
      <c r="K34" s="28">
        <v>0</v>
      </c>
      <c r="L34" s="28">
        <v>35484132</v>
      </c>
      <c r="M34" s="28">
        <v>35484132</v>
      </c>
      <c r="N34" s="29">
        <v>0</v>
      </c>
      <c r="O34" s="28">
        <v>0</v>
      </c>
      <c r="P34" s="28">
        <v>0</v>
      </c>
    </row>
    <row r="35" spans="2:16" x14ac:dyDescent="0.2">
      <c r="B35" t="s">
        <v>547</v>
      </c>
      <c r="C35" s="5" t="s">
        <v>548</v>
      </c>
      <c r="D35" s="27" t="s">
        <v>191</v>
      </c>
      <c r="E35" s="27">
        <v>2023</v>
      </c>
      <c r="F35" s="27" t="s">
        <v>789</v>
      </c>
      <c r="G35" s="27" t="s">
        <v>192</v>
      </c>
      <c r="H35" s="27" t="s">
        <v>148</v>
      </c>
      <c r="I35" s="27">
        <v>2018</v>
      </c>
      <c r="J35" s="27">
        <v>73</v>
      </c>
      <c r="K35" s="28">
        <v>2327640</v>
      </c>
      <c r="L35" s="28">
        <v>7370857</v>
      </c>
      <c r="M35" s="28">
        <v>9698497</v>
      </c>
      <c r="N35" s="29">
        <v>0.24000007423830724</v>
      </c>
      <c r="O35" s="28">
        <v>10.71000331288446</v>
      </c>
      <c r="P35" s="28">
        <v>1.5632919674381074</v>
      </c>
    </row>
    <row r="36" spans="2:16" x14ac:dyDescent="0.2">
      <c r="B36" t="s">
        <v>59</v>
      </c>
      <c r="C36" s="5" t="s">
        <v>365</v>
      </c>
      <c r="D36" s="27" t="s">
        <v>191</v>
      </c>
      <c r="E36" s="27">
        <v>2020</v>
      </c>
      <c r="F36" s="27" t="s">
        <v>788</v>
      </c>
      <c r="G36" s="27" t="s">
        <v>192</v>
      </c>
      <c r="H36" s="27" t="s">
        <v>148</v>
      </c>
      <c r="I36" s="27">
        <v>2018</v>
      </c>
      <c r="J36" s="27" t="s">
        <v>165</v>
      </c>
      <c r="K36" s="28">
        <v>6805556</v>
      </c>
      <c r="L36" s="28">
        <v>0</v>
      </c>
      <c r="M36" s="28">
        <v>6805556</v>
      </c>
      <c r="N36" s="29">
        <v>0.97222228571428571</v>
      </c>
      <c r="O36" s="28">
        <v>65.59369872811429</v>
      </c>
      <c r="P36" s="28">
        <v>2.4925605516683427</v>
      </c>
    </row>
    <row r="37" spans="2:16" x14ac:dyDescent="0.2">
      <c r="B37" t="s">
        <v>204</v>
      </c>
      <c r="C37" s="5" t="s">
        <v>549</v>
      </c>
      <c r="D37" s="27" t="s">
        <v>191</v>
      </c>
      <c r="E37" s="27">
        <v>2023</v>
      </c>
      <c r="F37" s="27" t="s">
        <v>789</v>
      </c>
      <c r="G37" s="27" t="s">
        <v>192</v>
      </c>
      <c r="H37" s="27" t="s">
        <v>148</v>
      </c>
      <c r="I37" s="27">
        <v>2018</v>
      </c>
      <c r="J37" s="27">
        <v>68</v>
      </c>
      <c r="K37" s="28">
        <v>0</v>
      </c>
      <c r="L37" s="28">
        <v>14316400</v>
      </c>
      <c r="M37" s="28">
        <v>14316400</v>
      </c>
      <c r="N37" s="29">
        <v>0</v>
      </c>
      <c r="O37" s="28">
        <v>0</v>
      </c>
      <c r="P37" s="28">
        <v>0</v>
      </c>
    </row>
    <row r="38" spans="2:16" x14ac:dyDescent="0.2">
      <c r="B38" t="s">
        <v>204</v>
      </c>
      <c r="C38" s="5" t="s">
        <v>550</v>
      </c>
      <c r="D38" s="27" t="s">
        <v>191</v>
      </c>
      <c r="E38" s="27">
        <v>2023</v>
      </c>
      <c r="F38" s="27" t="s">
        <v>789</v>
      </c>
      <c r="G38" s="27" t="s">
        <v>192</v>
      </c>
      <c r="H38" s="27" t="s">
        <v>148</v>
      </c>
      <c r="I38" s="27">
        <v>2018</v>
      </c>
      <c r="J38" s="27" t="s">
        <v>218</v>
      </c>
      <c r="K38" s="28">
        <v>0</v>
      </c>
      <c r="L38" s="28">
        <v>19070000</v>
      </c>
      <c r="M38" s="28">
        <v>19070000</v>
      </c>
      <c r="N38" s="29">
        <v>0</v>
      </c>
      <c r="O38" s="28">
        <v>0</v>
      </c>
      <c r="P38" s="28">
        <v>0</v>
      </c>
    </row>
    <row r="39" spans="2:16" x14ac:dyDescent="0.2">
      <c r="B39" t="s">
        <v>204</v>
      </c>
      <c r="C39" s="5" t="s">
        <v>205</v>
      </c>
      <c r="D39" s="27" t="s">
        <v>191</v>
      </c>
      <c r="E39" s="27">
        <v>2021</v>
      </c>
      <c r="F39" s="27" t="s">
        <v>788</v>
      </c>
      <c r="G39" s="27" t="s">
        <v>192</v>
      </c>
      <c r="H39" s="27" t="s">
        <v>148</v>
      </c>
      <c r="I39" s="27">
        <v>2018</v>
      </c>
      <c r="J39" s="27">
        <v>72</v>
      </c>
      <c r="K39" s="28">
        <v>15485527</v>
      </c>
      <c r="L39" s="28">
        <v>0</v>
      </c>
      <c r="M39" s="28">
        <v>15485527</v>
      </c>
      <c r="N39" s="29">
        <v>0.99400006418897235</v>
      </c>
      <c r="O39" s="28">
        <v>108.71179902021952</v>
      </c>
      <c r="P39" s="28">
        <v>8.7329473991425406</v>
      </c>
    </row>
    <row r="40" spans="2:16" x14ac:dyDescent="0.2">
      <c r="B40" t="s">
        <v>368</v>
      </c>
      <c r="C40" s="5" t="s">
        <v>370</v>
      </c>
      <c r="D40" s="27" t="s">
        <v>191</v>
      </c>
      <c r="E40" s="27">
        <v>2019</v>
      </c>
      <c r="F40" s="27" t="s">
        <v>788</v>
      </c>
      <c r="G40" s="27" t="s">
        <v>192</v>
      </c>
      <c r="H40" s="27" t="s">
        <v>148</v>
      </c>
      <c r="I40" s="27">
        <v>2018</v>
      </c>
      <c r="J40" s="27">
        <v>74</v>
      </c>
      <c r="K40" s="28">
        <v>5318685</v>
      </c>
      <c r="L40" s="28">
        <v>0</v>
      </c>
      <c r="M40" s="28">
        <v>5318685</v>
      </c>
      <c r="N40" s="29">
        <v>0.96527858439201453</v>
      </c>
      <c r="O40" s="28">
        <v>39.893033335753181</v>
      </c>
      <c r="P40" s="28">
        <v>1.5159352667586206</v>
      </c>
    </row>
    <row r="41" spans="2:16" x14ac:dyDescent="0.2">
      <c r="B41" t="s">
        <v>368</v>
      </c>
      <c r="C41" s="5" t="s">
        <v>369</v>
      </c>
      <c r="D41" s="27" t="s">
        <v>191</v>
      </c>
      <c r="E41" s="27">
        <v>2020</v>
      </c>
      <c r="F41" s="27" t="s">
        <v>788</v>
      </c>
      <c r="G41" s="27" t="s">
        <v>192</v>
      </c>
      <c r="H41" s="27" t="s">
        <v>148</v>
      </c>
      <c r="I41" s="27">
        <v>2018</v>
      </c>
      <c r="J41" s="27">
        <v>73</v>
      </c>
      <c r="K41" s="28">
        <v>5144054</v>
      </c>
      <c r="L41" s="28">
        <v>0</v>
      </c>
      <c r="M41" s="28">
        <v>5144054</v>
      </c>
      <c r="N41" s="29">
        <v>0.97916703150280771</v>
      </c>
      <c r="O41" s="28">
        <v>40.94876525744742</v>
      </c>
      <c r="P41" s="28">
        <v>1.5560530797830021</v>
      </c>
    </row>
    <row r="42" spans="2:16" x14ac:dyDescent="0.2">
      <c r="B42" t="s">
        <v>39</v>
      </c>
      <c r="C42" s="5" t="s">
        <v>206</v>
      </c>
      <c r="D42" s="27" t="s">
        <v>191</v>
      </c>
      <c r="E42" s="27">
        <v>2019</v>
      </c>
      <c r="F42" s="27" t="s">
        <v>788</v>
      </c>
      <c r="G42" s="27" t="s">
        <v>192</v>
      </c>
      <c r="H42" s="27" t="s">
        <v>148</v>
      </c>
      <c r="I42" s="27">
        <v>2018</v>
      </c>
      <c r="J42" s="27">
        <v>73</v>
      </c>
      <c r="K42" s="28">
        <v>20618920</v>
      </c>
      <c r="L42" s="28">
        <v>0</v>
      </c>
      <c r="M42" s="28">
        <v>20618920</v>
      </c>
      <c r="N42" s="29">
        <v>0.89647478260869562</v>
      </c>
      <c r="O42" s="28">
        <v>232.31301305008691</v>
      </c>
      <c r="P42" s="28">
        <v>7.7871321974389129</v>
      </c>
    </row>
    <row r="43" spans="2:16" x14ac:dyDescent="0.2">
      <c r="B43" t="s">
        <v>40</v>
      </c>
      <c r="C43" s="5" t="s">
        <v>207</v>
      </c>
      <c r="D43" s="27" t="s">
        <v>191</v>
      </c>
      <c r="E43" s="27">
        <v>2020</v>
      </c>
      <c r="F43" s="27" t="s">
        <v>788</v>
      </c>
      <c r="G43" s="27" t="s">
        <v>192</v>
      </c>
      <c r="H43" s="27" t="s">
        <v>148</v>
      </c>
      <c r="I43" s="27">
        <v>2018</v>
      </c>
      <c r="J43" s="27">
        <v>89</v>
      </c>
      <c r="K43" s="28">
        <v>14640000</v>
      </c>
      <c r="L43" s="28">
        <v>0</v>
      </c>
      <c r="M43" s="28">
        <v>14640000</v>
      </c>
      <c r="N43" s="29">
        <v>0.94329896907216493</v>
      </c>
      <c r="O43" s="28">
        <v>73.52949432989692</v>
      </c>
      <c r="P43" s="28">
        <v>6.0299890225075536</v>
      </c>
    </row>
    <row r="44" spans="2:16" x14ac:dyDescent="0.2">
      <c r="B44" t="s">
        <v>551</v>
      </c>
      <c r="C44" s="5" t="s">
        <v>552</v>
      </c>
      <c r="D44" s="27" t="s">
        <v>191</v>
      </c>
      <c r="E44" s="27">
        <v>2023</v>
      </c>
      <c r="F44" s="27" t="s">
        <v>789</v>
      </c>
      <c r="G44" s="27" t="s">
        <v>192</v>
      </c>
      <c r="H44" s="27" t="s">
        <v>148</v>
      </c>
      <c r="I44" s="27">
        <v>2018</v>
      </c>
      <c r="J44" s="27">
        <v>88</v>
      </c>
      <c r="K44" s="28">
        <v>5000000</v>
      </c>
      <c r="L44" s="28">
        <v>0</v>
      </c>
      <c r="M44" s="28">
        <v>5000000</v>
      </c>
      <c r="N44" s="29">
        <v>1</v>
      </c>
      <c r="O44" s="28">
        <v>22.728000000000002</v>
      </c>
      <c r="P44" s="28">
        <v>0.30554496774193551</v>
      </c>
    </row>
    <row r="45" spans="2:16" x14ac:dyDescent="0.2">
      <c r="B45" t="s">
        <v>107</v>
      </c>
      <c r="C45" s="5" t="s">
        <v>553</v>
      </c>
      <c r="D45" s="27" t="s">
        <v>191</v>
      </c>
      <c r="E45" s="27">
        <v>2023</v>
      </c>
      <c r="F45" s="27" t="s">
        <v>789</v>
      </c>
      <c r="G45" s="27" t="s">
        <v>192</v>
      </c>
      <c r="H45" s="27" t="s">
        <v>148</v>
      </c>
      <c r="I45" s="27">
        <v>2018</v>
      </c>
      <c r="J45" s="27">
        <v>75</v>
      </c>
      <c r="K45" s="28">
        <v>14625000</v>
      </c>
      <c r="L45" s="28">
        <v>0</v>
      </c>
      <c r="M45" s="28">
        <v>14625000</v>
      </c>
      <c r="N45" s="29">
        <v>0.97499999999999998</v>
      </c>
      <c r="O45" s="28">
        <v>174.354375</v>
      </c>
      <c r="P45" s="28">
        <v>6.6254662499999997</v>
      </c>
    </row>
    <row r="46" spans="2:16" x14ac:dyDescent="0.2">
      <c r="B46" t="s">
        <v>60</v>
      </c>
      <c r="C46" s="5" t="s">
        <v>208</v>
      </c>
      <c r="D46" s="27" t="s">
        <v>191</v>
      </c>
      <c r="E46" s="27">
        <v>2020</v>
      </c>
      <c r="F46" s="27" t="s">
        <v>788</v>
      </c>
      <c r="G46" s="27" t="s">
        <v>192</v>
      </c>
      <c r="H46" s="27" t="s">
        <v>148</v>
      </c>
      <c r="I46" s="27">
        <v>2018</v>
      </c>
      <c r="J46" s="27">
        <v>72</v>
      </c>
      <c r="K46" s="28">
        <v>8105299.3499999996</v>
      </c>
      <c r="L46" s="28">
        <v>0</v>
      </c>
      <c r="M46" s="28">
        <v>8105299.3499999996</v>
      </c>
      <c r="N46" s="29">
        <v>0.90058881666666668</v>
      </c>
      <c r="O46" s="28">
        <v>79.643752119679988</v>
      </c>
      <c r="P46" s="28">
        <v>5.1502959704059723</v>
      </c>
    </row>
    <row r="47" spans="2:16" x14ac:dyDescent="0.2">
      <c r="B47" t="s">
        <v>61</v>
      </c>
      <c r="C47" s="5" t="s">
        <v>216</v>
      </c>
      <c r="D47" s="27" t="s">
        <v>191</v>
      </c>
      <c r="E47" s="27">
        <v>2021</v>
      </c>
      <c r="F47" s="27" t="s">
        <v>788</v>
      </c>
      <c r="G47" s="27" t="s">
        <v>192</v>
      </c>
      <c r="H47" s="27" t="s">
        <v>148</v>
      </c>
      <c r="I47" s="27">
        <v>2018</v>
      </c>
      <c r="J47" s="27">
        <v>72</v>
      </c>
      <c r="K47" s="28">
        <v>8330000</v>
      </c>
      <c r="L47" s="28">
        <v>2082500</v>
      </c>
      <c r="M47" s="28">
        <v>10412500</v>
      </c>
      <c r="N47" s="29">
        <v>0.8</v>
      </c>
      <c r="O47" s="28">
        <v>60.48</v>
      </c>
      <c r="P47" s="28">
        <v>9.527382384177761</v>
      </c>
    </row>
    <row r="48" spans="2:16" x14ac:dyDescent="0.2">
      <c r="B48" t="s">
        <v>61</v>
      </c>
      <c r="C48" s="5" t="s">
        <v>554</v>
      </c>
      <c r="D48" s="27" t="s">
        <v>191</v>
      </c>
      <c r="E48" s="27">
        <v>2020</v>
      </c>
      <c r="F48" s="27" t="s">
        <v>788</v>
      </c>
      <c r="G48" s="27" t="s">
        <v>192</v>
      </c>
      <c r="H48" s="27" t="s">
        <v>148</v>
      </c>
      <c r="I48" s="27">
        <v>2018</v>
      </c>
      <c r="J48" s="27">
        <v>74</v>
      </c>
      <c r="K48" s="28">
        <v>42364850</v>
      </c>
      <c r="L48" s="28">
        <v>0</v>
      </c>
      <c r="M48" s="28">
        <v>42364850</v>
      </c>
      <c r="N48" s="29">
        <v>1</v>
      </c>
      <c r="O48" s="28">
        <v>239.15039999999996</v>
      </c>
      <c r="P48" s="28">
        <v>35.340392870981184</v>
      </c>
    </row>
    <row r="49" spans="2:16" x14ac:dyDescent="0.2">
      <c r="B49" t="s">
        <v>61</v>
      </c>
      <c r="C49" s="5" t="s">
        <v>215</v>
      </c>
      <c r="D49" s="27" t="s">
        <v>191</v>
      </c>
      <c r="E49" s="27">
        <v>2017</v>
      </c>
      <c r="F49" s="27" t="s">
        <v>791</v>
      </c>
      <c r="G49" s="27" t="s">
        <v>192</v>
      </c>
      <c r="H49" s="27" t="s">
        <v>149</v>
      </c>
      <c r="I49" s="27">
        <v>2013</v>
      </c>
      <c r="J49" s="27" t="s">
        <v>150</v>
      </c>
      <c r="K49" s="28">
        <v>15876965</v>
      </c>
      <c r="L49" s="28">
        <v>0</v>
      </c>
      <c r="M49" s="28">
        <v>15876965</v>
      </c>
      <c r="N49" s="29">
        <v>0.96649551921170507</v>
      </c>
      <c r="O49" s="28">
        <v>250.66563868425561</v>
      </c>
      <c r="P49" s="28">
        <v>38.256811659277815</v>
      </c>
    </row>
    <row r="50" spans="2:16" x14ac:dyDescent="0.2">
      <c r="B50" t="s">
        <v>61</v>
      </c>
      <c r="C50" s="5" t="s">
        <v>217</v>
      </c>
      <c r="D50" s="27" t="s">
        <v>191</v>
      </c>
      <c r="E50" s="27">
        <v>2022</v>
      </c>
      <c r="F50" s="27" t="s">
        <v>790</v>
      </c>
      <c r="G50" s="27" t="s">
        <v>192</v>
      </c>
      <c r="H50" s="27" t="s">
        <v>148</v>
      </c>
      <c r="I50" s="27">
        <v>2018</v>
      </c>
      <c r="J50" s="27" t="s">
        <v>218</v>
      </c>
      <c r="K50" s="28">
        <v>0</v>
      </c>
      <c r="L50" s="28">
        <v>17812031</v>
      </c>
      <c r="M50" s="28">
        <v>17812031</v>
      </c>
      <c r="N50" s="29">
        <v>0</v>
      </c>
      <c r="O50" s="28">
        <v>0</v>
      </c>
      <c r="P50" s="28">
        <v>0</v>
      </c>
    </row>
    <row r="51" spans="2:16" x14ac:dyDescent="0.2">
      <c r="B51" t="s">
        <v>61</v>
      </c>
      <c r="C51" s="5" t="s">
        <v>555</v>
      </c>
      <c r="D51" s="27" t="s">
        <v>191</v>
      </c>
      <c r="E51" s="27">
        <v>2019</v>
      </c>
      <c r="F51" s="27" t="s">
        <v>788</v>
      </c>
      <c r="G51" s="27" t="s">
        <v>556</v>
      </c>
      <c r="H51" s="27" t="s">
        <v>149</v>
      </c>
      <c r="I51" s="27">
        <v>2018</v>
      </c>
      <c r="J51" s="27">
        <v>79</v>
      </c>
      <c r="K51" s="28">
        <v>14900872</v>
      </c>
      <c r="L51" s="28">
        <v>0</v>
      </c>
      <c r="M51" s="28">
        <v>14900872</v>
      </c>
      <c r="N51" s="29">
        <v>0.98000009207515704</v>
      </c>
      <c r="O51" s="28">
        <v>30.647542879466386</v>
      </c>
      <c r="P51" s="28">
        <v>4.5990469033499242</v>
      </c>
    </row>
    <row r="52" spans="2:16" x14ac:dyDescent="0.2">
      <c r="B52" t="s">
        <v>61</v>
      </c>
      <c r="C52" s="5" t="s">
        <v>209</v>
      </c>
      <c r="D52" s="27" t="s">
        <v>191</v>
      </c>
      <c r="E52" s="27">
        <v>2021</v>
      </c>
      <c r="F52" s="27" t="s">
        <v>788</v>
      </c>
      <c r="G52" s="27" t="s">
        <v>192</v>
      </c>
      <c r="H52" s="27" t="s">
        <v>148</v>
      </c>
      <c r="I52" s="27">
        <v>2018</v>
      </c>
      <c r="J52" s="27">
        <v>73</v>
      </c>
      <c r="K52" s="28">
        <v>10769698</v>
      </c>
      <c r="L52" s="28">
        <v>0</v>
      </c>
      <c r="M52" s="28">
        <v>10769698</v>
      </c>
      <c r="N52" s="29">
        <v>0.99333341142487208</v>
      </c>
      <c r="O52" s="28">
        <v>70.822685567770534</v>
      </c>
      <c r="P52" s="28">
        <v>10.39142086828987</v>
      </c>
    </row>
    <row r="53" spans="2:16" x14ac:dyDescent="0.2">
      <c r="B53" t="s">
        <v>61</v>
      </c>
      <c r="C53" s="5" t="s">
        <v>210</v>
      </c>
      <c r="D53" s="27" t="s">
        <v>191</v>
      </c>
      <c r="E53" s="27">
        <v>2020</v>
      </c>
      <c r="F53" s="27" t="s">
        <v>788</v>
      </c>
      <c r="G53" s="27" t="s">
        <v>556</v>
      </c>
      <c r="H53" s="27" t="s">
        <v>149</v>
      </c>
      <c r="I53" s="27">
        <v>2018</v>
      </c>
      <c r="J53" s="27" t="s">
        <v>211</v>
      </c>
      <c r="K53" s="28">
        <v>27100125</v>
      </c>
      <c r="L53" s="28">
        <v>3011125</v>
      </c>
      <c r="M53" s="28">
        <v>30111250</v>
      </c>
      <c r="N53" s="29">
        <v>0.9</v>
      </c>
      <c r="O53" s="28">
        <v>128.34944999999999</v>
      </c>
      <c r="P53" s="28">
        <v>19.16866768503208</v>
      </c>
    </row>
    <row r="54" spans="2:16" x14ac:dyDescent="0.2">
      <c r="B54" t="s">
        <v>61</v>
      </c>
      <c r="C54" s="5" t="s">
        <v>212</v>
      </c>
      <c r="D54" s="27" t="s">
        <v>191</v>
      </c>
      <c r="E54" s="27">
        <v>2021</v>
      </c>
      <c r="F54" s="27" t="s">
        <v>788</v>
      </c>
      <c r="G54" s="27" t="s">
        <v>192</v>
      </c>
      <c r="H54" s="27" t="s">
        <v>148</v>
      </c>
      <c r="I54" s="27">
        <v>2018</v>
      </c>
      <c r="J54" s="27">
        <v>75</v>
      </c>
      <c r="K54" s="28">
        <v>6046350</v>
      </c>
      <c r="L54" s="28">
        <v>359665</v>
      </c>
      <c r="M54" s="28">
        <v>6406015</v>
      </c>
      <c r="N54" s="29">
        <v>0.93315776290306074</v>
      </c>
      <c r="O54" s="28">
        <v>36.085210691461363</v>
      </c>
      <c r="P54" s="28">
        <v>5.7260983850114133</v>
      </c>
    </row>
    <row r="55" spans="2:16" x14ac:dyDescent="0.2">
      <c r="B55" t="s">
        <v>61</v>
      </c>
      <c r="C55" s="5" t="s">
        <v>509</v>
      </c>
      <c r="D55" s="27" t="s">
        <v>191</v>
      </c>
      <c r="E55" s="27">
        <v>2019</v>
      </c>
      <c r="F55" s="27" t="s">
        <v>788</v>
      </c>
      <c r="G55" s="27" t="s">
        <v>192</v>
      </c>
      <c r="H55" s="27" t="s">
        <v>148</v>
      </c>
      <c r="I55" s="27">
        <v>2018</v>
      </c>
      <c r="J55" s="27">
        <v>75</v>
      </c>
      <c r="K55" s="28">
        <v>20573834</v>
      </c>
      <c r="L55" s="28">
        <v>0</v>
      </c>
      <c r="M55" s="28">
        <v>20573834</v>
      </c>
      <c r="N55" s="29">
        <v>0.99000002405968723</v>
      </c>
      <c r="O55" s="28">
        <v>125.83890305822685</v>
      </c>
      <c r="P55" s="28">
        <v>16.063335975382657</v>
      </c>
    </row>
    <row r="56" spans="2:16" x14ac:dyDescent="0.2">
      <c r="B56" t="s">
        <v>61</v>
      </c>
      <c r="C56" s="5" t="s">
        <v>510</v>
      </c>
      <c r="D56" s="27" t="s">
        <v>191</v>
      </c>
      <c r="E56" s="27">
        <v>2019</v>
      </c>
      <c r="F56" s="27" t="s">
        <v>788</v>
      </c>
      <c r="G56" s="27" t="s">
        <v>192</v>
      </c>
      <c r="H56" s="27" t="s">
        <v>148</v>
      </c>
      <c r="I56" s="27">
        <v>2018</v>
      </c>
      <c r="J56" s="27">
        <v>75</v>
      </c>
      <c r="K56" s="28">
        <v>16890203</v>
      </c>
      <c r="L56" s="28">
        <v>0</v>
      </c>
      <c r="M56" s="28">
        <v>16890203</v>
      </c>
      <c r="N56" s="29">
        <v>0.97428574147935643</v>
      </c>
      <c r="O56" s="28">
        <v>100.41475994556987</v>
      </c>
      <c r="P56" s="28">
        <v>12.919092233221884</v>
      </c>
    </row>
    <row r="57" spans="2:16" x14ac:dyDescent="0.2">
      <c r="B57" t="s">
        <v>61</v>
      </c>
      <c r="C57" s="5" t="s">
        <v>557</v>
      </c>
      <c r="D57" s="27" t="s">
        <v>191</v>
      </c>
      <c r="E57" s="27">
        <v>2023</v>
      </c>
      <c r="F57" s="27" t="s">
        <v>789</v>
      </c>
      <c r="G57" s="27" t="s">
        <v>192</v>
      </c>
      <c r="H57" s="27" t="s">
        <v>148</v>
      </c>
      <c r="I57" s="27">
        <v>2018</v>
      </c>
      <c r="J57" s="27">
        <v>74</v>
      </c>
      <c r="K57" s="28">
        <v>0</v>
      </c>
      <c r="L57" s="28">
        <v>16334938</v>
      </c>
      <c r="M57" s="28">
        <v>16334938</v>
      </c>
      <c r="N57" s="29">
        <v>0</v>
      </c>
      <c r="O57" s="28">
        <v>0</v>
      </c>
      <c r="P57" s="28">
        <v>0</v>
      </c>
    </row>
    <row r="58" spans="2:16" x14ac:dyDescent="0.2">
      <c r="B58" t="s">
        <v>61</v>
      </c>
      <c r="C58" s="5" t="s">
        <v>213</v>
      </c>
      <c r="D58" s="27" t="s">
        <v>191</v>
      </c>
      <c r="E58" s="27">
        <v>2021</v>
      </c>
      <c r="F58" s="27" t="s">
        <v>788</v>
      </c>
      <c r="G58" s="27" t="s">
        <v>192</v>
      </c>
      <c r="H58" s="27" t="s">
        <v>148</v>
      </c>
      <c r="I58" s="27">
        <v>2018</v>
      </c>
      <c r="J58" s="27">
        <v>67</v>
      </c>
      <c r="K58" s="28">
        <v>16263866</v>
      </c>
      <c r="L58" s="28">
        <v>0</v>
      </c>
      <c r="M58" s="28">
        <v>16263866</v>
      </c>
      <c r="N58" s="29">
        <v>1</v>
      </c>
      <c r="O58" s="28">
        <v>103.10899999999999</v>
      </c>
      <c r="P58" s="28">
        <v>3.918142</v>
      </c>
    </row>
    <row r="59" spans="2:16" x14ac:dyDescent="0.2">
      <c r="B59" t="s">
        <v>61</v>
      </c>
      <c r="C59" s="5" t="s">
        <v>558</v>
      </c>
      <c r="D59" s="27" t="s">
        <v>191</v>
      </c>
      <c r="E59" s="27">
        <v>2023</v>
      </c>
      <c r="F59" s="27" t="s">
        <v>789</v>
      </c>
      <c r="G59" s="27" t="s">
        <v>192</v>
      </c>
      <c r="H59" s="27" t="s">
        <v>148</v>
      </c>
      <c r="I59" s="27">
        <v>2018</v>
      </c>
      <c r="J59" s="27">
        <v>75</v>
      </c>
      <c r="K59" s="28">
        <v>0</v>
      </c>
      <c r="L59" s="28">
        <v>22731867</v>
      </c>
      <c r="M59" s="28">
        <v>22731867</v>
      </c>
      <c r="N59" s="29">
        <v>0</v>
      </c>
      <c r="O59" s="28">
        <v>0</v>
      </c>
      <c r="P59" s="28">
        <v>0</v>
      </c>
    </row>
    <row r="60" spans="2:16" x14ac:dyDescent="0.2">
      <c r="B60" t="s">
        <v>61</v>
      </c>
      <c r="C60" s="5" t="s">
        <v>559</v>
      </c>
      <c r="D60" s="27" t="s">
        <v>191</v>
      </c>
      <c r="E60" s="27">
        <v>2020</v>
      </c>
      <c r="F60" s="27" t="s">
        <v>788</v>
      </c>
      <c r="G60" s="27" t="s">
        <v>192</v>
      </c>
      <c r="H60" s="27" t="s">
        <v>148</v>
      </c>
      <c r="I60" s="27">
        <v>2018</v>
      </c>
      <c r="J60" s="27">
        <v>72</v>
      </c>
      <c r="K60" s="28">
        <v>18547000</v>
      </c>
      <c r="L60" s="28">
        <v>0</v>
      </c>
      <c r="M60" s="28">
        <v>18547000</v>
      </c>
      <c r="N60" s="29">
        <v>1</v>
      </c>
      <c r="O60" s="28">
        <v>150.96600000000001</v>
      </c>
      <c r="P60" s="28">
        <v>18.781625493975909</v>
      </c>
    </row>
    <row r="61" spans="2:16" x14ac:dyDescent="0.2">
      <c r="B61" t="s">
        <v>61</v>
      </c>
      <c r="C61" s="5" t="s">
        <v>214</v>
      </c>
      <c r="D61" s="27" t="s">
        <v>191</v>
      </c>
      <c r="E61" s="27">
        <v>2021</v>
      </c>
      <c r="F61" s="27" t="s">
        <v>788</v>
      </c>
      <c r="G61" s="27" t="s">
        <v>192</v>
      </c>
      <c r="H61" s="27" t="s">
        <v>148</v>
      </c>
      <c r="I61" s="27">
        <v>2018</v>
      </c>
      <c r="J61" s="27">
        <v>74</v>
      </c>
      <c r="K61" s="28">
        <v>7578631</v>
      </c>
      <c r="L61" s="28">
        <v>0</v>
      </c>
      <c r="M61" s="28">
        <v>7578631</v>
      </c>
      <c r="N61" s="29">
        <v>1</v>
      </c>
      <c r="O61" s="28">
        <v>49.823999999999998</v>
      </c>
      <c r="P61" s="28">
        <v>7.7000500800000005</v>
      </c>
    </row>
    <row r="62" spans="2:16" x14ac:dyDescent="0.2">
      <c r="B62" t="s">
        <v>62</v>
      </c>
      <c r="C62" s="5" t="s">
        <v>234</v>
      </c>
      <c r="D62" s="27" t="s">
        <v>191</v>
      </c>
      <c r="E62" s="27">
        <v>2021</v>
      </c>
      <c r="F62" s="27" t="s">
        <v>788</v>
      </c>
      <c r="G62" s="27" t="s">
        <v>192</v>
      </c>
      <c r="H62" s="27" t="s">
        <v>148</v>
      </c>
      <c r="I62" s="27">
        <v>2018</v>
      </c>
      <c r="J62" s="27" t="s">
        <v>154</v>
      </c>
      <c r="K62" s="28">
        <v>8596000</v>
      </c>
      <c r="L62" s="28">
        <v>3684000</v>
      </c>
      <c r="M62" s="28">
        <v>12280000</v>
      </c>
      <c r="N62" s="29">
        <v>0.7</v>
      </c>
      <c r="O62" s="28">
        <v>50.891399999999997</v>
      </c>
      <c r="P62" s="28">
        <v>8.0637864741747585</v>
      </c>
    </row>
    <row r="63" spans="2:16" x14ac:dyDescent="0.2">
      <c r="B63" t="s">
        <v>62</v>
      </c>
      <c r="C63" s="5" t="s">
        <v>241</v>
      </c>
      <c r="D63" s="27" t="s">
        <v>191</v>
      </c>
      <c r="E63" s="27">
        <v>2022</v>
      </c>
      <c r="F63" s="27" t="s">
        <v>790</v>
      </c>
      <c r="G63" s="27" t="s">
        <v>192</v>
      </c>
      <c r="H63" s="27" t="s">
        <v>148</v>
      </c>
      <c r="I63" s="27">
        <v>2018</v>
      </c>
      <c r="J63" s="27" t="s">
        <v>242</v>
      </c>
      <c r="K63" s="28">
        <v>12609886</v>
      </c>
      <c r="L63" s="28">
        <v>8412000</v>
      </c>
      <c r="M63" s="28">
        <v>21021886</v>
      </c>
      <c r="N63" s="29">
        <v>0.59984560852437308</v>
      </c>
      <c r="O63" s="28">
        <v>94.607049530855605</v>
      </c>
      <c r="P63" s="28">
        <v>3.5950678821725126</v>
      </c>
    </row>
    <row r="64" spans="2:16" x14ac:dyDescent="0.2">
      <c r="B64" t="s">
        <v>62</v>
      </c>
      <c r="C64" s="5" t="s">
        <v>219</v>
      </c>
      <c r="D64" s="27" t="s">
        <v>191</v>
      </c>
      <c r="E64" s="27">
        <v>2019</v>
      </c>
      <c r="F64" s="27" t="s">
        <v>792</v>
      </c>
      <c r="G64" s="27" t="s">
        <v>556</v>
      </c>
      <c r="H64" s="27" t="s">
        <v>149</v>
      </c>
      <c r="I64" s="27">
        <v>2018</v>
      </c>
      <c r="J64" s="27">
        <v>80</v>
      </c>
      <c r="K64" s="28">
        <v>24693438</v>
      </c>
      <c r="L64" s="28">
        <v>0</v>
      </c>
      <c r="M64" s="28">
        <v>24693438</v>
      </c>
      <c r="N64" s="29">
        <v>0.97000009820423727</v>
      </c>
      <c r="O64" s="28">
        <v>94.435329560771734</v>
      </c>
      <c r="P64" s="28">
        <v>14.406371844855617</v>
      </c>
    </row>
    <row r="65" spans="2:16" x14ac:dyDescent="0.2">
      <c r="B65" t="s">
        <v>62</v>
      </c>
      <c r="C65" s="5" t="s">
        <v>230</v>
      </c>
      <c r="D65" s="27" t="s">
        <v>191</v>
      </c>
      <c r="E65" s="27">
        <v>2019</v>
      </c>
      <c r="F65" s="27" t="s">
        <v>788</v>
      </c>
      <c r="G65" s="27" t="s">
        <v>556</v>
      </c>
      <c r="H65" s="27" t="s">
        <v>149</v>
      </c>
      <c r="I65" s="27">
        <v>2018</v>
      </c>
      <c r="J65" s="27">
        <v>85</v>
      </c>
      <c r="K65" s="28">
        <v>7889935</v>
      </c>
      <c r="L65" s="28">
        <v>0</v>
      </c>
      <c r="M65" s="28">
        <v>7889935</v>
      </c>
      <c r="N65" s="29">
        <v>0.96666687086498404</v>
      </c>
      <c r="O65" s="28">
        <v>15.087253187025238</v>
      </c>
      <c r="P65" s="28">
        <v>2.4736237384363657</v>
      </c>
    </row>
    <row r="66" spans="2:16" x14ac:dyDescent="0.2">
      <c r="B66" t="s">
        <v>62</v>
      </c>
      <c r="C66" s="5" t="s">
        <v>220</v>
      </c>
      <c r="D66" s="27" t="s">
        <v>191</v>
      </c>
      <c r="E66" s="27">
        <v>2021</v>
      </c>
      <c r="F66" s="27" t="s">
        <v>788</v>
      </c>
      <c r="G66" s="27" t="s">
        <v>192</v>
      </c>
      <c r="H66" s="27" t="s">
        <v>148</v>
      </c>
      <c r="I66" s="27">
        <v>2018</v>
      </c>
      <c r="J66" s="27">
        <v>67</v>
      </c>
      <c r="K66" s="28">
        <v>17839542</v>
      </c>
      <c r="L66" s="28">
        <v>0</v>
      </c>
      <c r="M66" s="28">
        <v>17839542</v>
      </c>
      <c r="N66" s="29">
        <v>1</v>
      </c>
      <c r="O66" s="28">
        <v>128.73099999999999</v>
      </c>
      <c r="P66" s="28">
        <v>14.188480509722224</v>
      </c>
    </row>
    <row r="67" spans="2:16" x14ac:dyDescent="0.2">
      <c r="B67" t="s">
        <v>62</v>
      </c>
      <c r="C67" s="5" t="s">
        <v>221</v>
      </c>
      <c r="D67" s="27" t="s">
        <v>191</v>
      </c>
      <c r="E67" s="27">
        <v>2019</v>
      </c>
      <c r="F67" s="27" t="s">
        <v>788</v>
      </c>
      <c r="G67" s="27" t="s">
        <v>556</v>
      </c>
      <c r="H67" s="27" t="s">
        <v>149</v>
      </c>
      <c r="I67" s="27">
        <v>2018</v>
      </c>
      <c r="J67" s="27">
        <v>79</v>
      </c>
      <c r="K67" s="28">
        <v>15924459</v>
      </c>
      <c r="L67" s="28">
        <v>0</v>
      </c>
      <c r="M67" s="28">
        <v>15924459</v>
      </c>
      <c r="N67" s="29">
        <v>0.97428587161015001</v>
      </c>
      <c r="O67" s="28">
        <v>57.326006399669609</v>
      </c>
      <c r="P67" s="28">
        <v>8.7713485046466175</v>
      </c>
    </row>
    <row r="68" spans="2:16" x14ac:dyDescent="0.2">
      <c r="B68" t="s">
        <v>62</v>
      </c>
      <c r="C68" s="5" t="s">
        <v>231</v>
      </c>
      <c r="D68" s="27" t="s">
        <v>191</v>
      </c>
      <c r="E68" s="27">
        <v>2019</v>
      </c>
      <c r="F68" s="27" t="s">
        <v>788</v>
      </c>
      <c r="G68" s="27" t="s">
        <v>556</v>
      </c>
      <c r="H68" s="27" t="s">
        <v>149</v>
      </c>
      <c r="I68" s="27">
        <v>2018</v>
      </c>
      <c r="J68" s="27">
        <v>80</v>
      </c>
      <c r="K68" s="28">
        <v>5861870</v>
      </c>
      <c r="L68" s="28">
        <v>0</v>
      </c>
      <c r="M68" s="28">
        <v>5861870</v>
      </c>
      <c r="N68" s="29">
        <v>0.96666721635883901</v>
      </c>
      <c r="O68" s="28">
        <v>22.658679551451186</v>
      </c>
      <c r="P68" s="28">
        <v>3.4809025875036377</v>
      </c>
    </row>
    <row r="69" spans="2:16" x14ac:dyDescent="0.2">
      <c r="B69" t="s">
        <v>62</v>
      </c>
      <c r="C69" s="5" t="s">
        <v>233</v>
      </c>
      <c r="D69" s="27" t="s">
        <v>191</v>
      </c>
      <c r="E69" s="27">
        <v>2021</v>
      </c>
      <c r="F69" s="27" t="s">
        <v>788</v>
      </c>
      <c r="G69" s="27" t="s">
        <v>192</v>
      </c>
      <c r="H69" s="27" t="s">
        <v>148</v>
      </c>
      <c r="I69" s="27">
        <v>2018</v>
      </c>
      <c r="J69" s="27" t="s">
        <v>154</v>
      </c>
      <c r="K69" s="28">
        <v>17092244</v>
      </c>
      <c r="L69" s="28">
        <v>0</v>
      </c>
      <c r="M69" s="28">
        <v>17092244</v>
      </c>
      <c r="N69" s="29">
        <v>0.99333333604541463</v>
      </c>
      <c r="O69" s="28">
        <v>99.205193604191606</v>
      </c>
      <c r="P69" s="28">
        <v>14.790664675484825</v>
      </c>
    </row>
    <row r="70" spans="2:16" x14ac:dyDescent="0.2">
      <c r="B70" t="s">
        <v>62</v>
      </c>
      <c r="C70" s="5" t="s">
        <v>222</v>
      </c>
      <c r="D70" s="27" t="s">
        <v>191</v>
      </c>
      <c r="E70" s="27">
        <v>2020</v>
      </c>
      <c r="F70" s="27" t="s">
        <v>788</v>
      </c>
      <c r="G70" s="27" t="s">
        <v>556</v>
      </c>
      <c r="H70" s="27" t="s">
        <v>149</v>
      </c>
      <c r="I70" s="27">
        <v>2018</v>
      </c>
      <c r="J70" s="27" t="s">
        <v>152</v>
      </c>
      <c r="K70" s="28">
        <v>24764050</v>
      </c>
      <c r="L70" s="28">
        <v>4414644</v>
      </c>
      <c r="M70" s="28">
        <v>29178694</v>
      </c>
      <c r="N70" s="29">
        <v>0.84142857866099441</v>
      </c>
      <c r="O70" s="28">
        <v>114.57943312771427</v>
      </c>
      <c r="P70" s="28">
        <v>17.071163691080248</v>
      </c>
    </row>
    <row r="71" spans="2:16" x14ac:dyDescent="0.2">
      <c r="B71" t="s">
        <v>62</v>
      </c>
      <c r="C71" s="5" t="s">
        <v>239</v>
      </c>
      <c r="D71" s="27" t="s">
        <v>191</v>
      </c>
      <c r="E71" s="27">
        <v>2019</v>
      </c>
      <c r="F71" s="27" t="s">
        <v>788</v>
      </c>
      <c r="G71" s="27" t="s">
        <v>192</v>
      </c>
      <c r="H71" s="27" t="s">
        <v>148</v>
      </c>
      <c r="I71" s="27">
        <v>2018</v>
      </c>
      <c r="J71" s="27">
        <v>75</v>
      </c>
      <c r="K71" s="28">
        <v>23001286</v>
      </c>
      <c r="L71" s="28">
        <v>0</v>
      </c>
      <c r="M71" s="28">
        <v>23001286</v>
      </c>
      <c r="N71" s="29">
        <v>0.98</v>
      </c>
      <c r="O71" s="28">
        <v>134.8725</v>
      </c>
      <c r="P71" s="28">
        <v>15.936217252941177</v>
      </c>
    </row>
    <row r="72" spans="2:16" x14ac:dyDescent="0.2">
      <c r="B72" t="s">
        <v>62</v>
      </c>
      <c r="C72" s="5" t="s">
        <v>223</v>
      </c>
      <c r="D72" s="27" t="s">
        <v>191</v>
      </c>
      <c r="E72" s="27">
        <v>2019</v>
      </c>
      <c r="F72" s="27" t="s">
        <v>792</v>
      </c>
      <c r="G72" s="27" t="s">
        <v>192</v>
      </c>
      <c r="H72" s="27" t="s">
        <v>148</v>
      </c>
      <c r="I72" s="27">
        <v>2018</v>
      </c>
      <c r="J72" s="27" t="s">
        <v>153</v>
      </c>
      <c r="K72" s="28">
        <v>8937294</v>
      </c>
      <c r="L72" s="28">
        <v>397449</v>
      </c>
      <c r="M72" s="28">
        <v>9334743</v>
      </c>
      <c r="N72" s="29">
        <v>0.92437243878289688</v>
      </c>
      <c r="O72" s="28">
        <v>43.215798071758606</v>
      </c>
      <c r="P72" s="28">
        <v>6.5180359857003527</v>
      </c>
    </row>
    <row r="73" spans="2:16" x14ac:dyDescent="0.2">
      <c r="B73" t="s">
        <v>62</v>
      </c>
      <c r="C73" s="5" t="s">
        <v>560</v>
      </c>
      <c r="D73" s="27" t="s">
        <v>191</v>
      </c>
      <c r="E73" s="27">
        <v>2023</v>
      </c>
      <c r="F73" s="27" t="s">
        <v>789</v>
      </c>
      <c r="G73" s="27" t="s">
        <v>192</v>
      </c>
      <c r="H73" s="27" t="s">
        <v>148</v>
      </c>
      <c r="I73" s="27">
        <v>2018</v>
      </c>
      <c r="J73" s="27">
        <v>75</v>
      </c>
      <c r="K73" s="28">
        <v>0</v>
      </c>
      <c r="L73" s="28">
        <v>22673185</v>
      </c>
      <c r="M73" s="28">
        <v>22673185</v>
      </c>
      <c r="N73" s="29">
        <v>0</v>
      </c>
      <c r="O73" s="28">
        <v>0</v>
      </c>
      <c r="P73" s="28">
        <v>0</v>
      </c>
    </row>
    <row r="74" spans="2:16" x14ac:dyDescent="0.2">
      <c r="B74" t="s">
        <v>62</v>
      </c>
      <c r="C74" s="5" t="s">
        <v>224</v>
      </c>
      <c r="D74" s="27" t="s">
        <v>191</v>
      </c>
      <c r="E74" s="27">
        <v>2020</v>
      </c>
      <c r="F74" s="27" t="s">
        <v>788</v>
      </c>
      <c r="G74" s="27" t="s">
        <v>192</v>
      </c>
      <c r="H74" s="27" t="s">
        <v>148</v>
      </c>
      <c r="I74" s="27">
        <v>2018</v>
      </c>
      <c r="J74" s="27" t="s">
        <v>157</v>
      </c>
      <c r="K74" s="28">
        <v>23724173</v>
      </c>
      <c r="L74" s="28">
        <v>2661365</v>
      </c>
      <c r="M74" s="28">
        <v>26385538</v>
      </c>
      <c r="N74" s="29">
        <v>0.89142859182626366</v>
      </c>
      <c r="O74" s="28">
        <v>153.12692921814008</v>
      </c>
      <c r="P74" s="28">
        <v>19.698456418722252</v>
      </c>
    </row>
    <row r="75" spans="2:16" x14ac:dyDescent="0.2">
      <c r="B75" t="s">
        <v>62</v>
      </c>
      <c r="C75" s="5" t="s">
        <v>561</v>
      </c>
      <c r="D75" s="27" t="s">
        <v>191</v>
      </c>
      <c r="E75" s="27">
        <v>2023</v>
      </c>
      <c r="F75" s="27" t="s">
        <v>789</v>
      </c>
      <c r="G75" s="27" t="s">
        <v>192</v>
      </c>
      <c r="H75" s="27" t="s">
        <v>148</v>
      </c>
      <c r="I75" s="27">
        <v>2018</v>
      </c>
      <c r="J75" s="27">
        <v>71</v>
      </c>
      <c r="K75" s="28">
        <v>0</v>
      </c>
      <c r="L75" s="28">
        <v>10880000</v>
      </c>
      <c r="M75" s="28">
        <v>10880000</v>
      </c>
      <c r="N75" s="29">
        <v>0</v>
      </c>
      <c r="O75" s="28">
        <v>0</v>
      </c>
      <c r="P75" s="28">
        <v>0</v>
      </c>
    </row>
    <row r="76" spans="2:16" x14ac:dyDescent="0.2">
      <c r="B76" t="s">
        <v>62</v>
      </c>
      <c r="C76" s="5" t="s">
        <v>232</v>
      </c>
      <c r="D76" s="27" t="s">
        <v>191</v>
      </c>
      <c r="E76" s="27">
        <v>2021</v>
      </c>
      <c r="F76" s="27" t="s">
        <v>788</v>
      </c>
      <c r="G76" s="27" t="s">
        <v>192</v>
      </c>
      <c r="H76" s="27" t="s">
        <v>148</v>
      </c>
      <c r="I76" s="27">
        <v>2018</v>
      </c>
      <c r="J76" s="27" t="s">
        <v>151</v>
      </c>
      <c r="K76" s="28">
        <v>25886000</v>
      </c>
      <c r="L76" s="28">
        <v>2880000</v>
      </c>
      <c r="M76" s="28">
        <v>28766000</v>
      </c>
      <c r="N76" s="29">
        <v>0.89988180490857261</v>
      </c>
      <c r="O76" s="28">
        <v>164.43270256552876</v>
      </c>
      <c r="P76" s="28">
        <v>6.2484426974900922</v>
      </c>
    </row>
    <row r="77" spans="2:16" x14ac:dyDescent="0.2">
      <c r="B77" t="s">
        <v>62</v>
      </c>
      <c r="C77" s="5" t="s">
        <v>562</v>
      </c>
      <c r="D77" s="27" t="s">
        <v>191</v>
      </c>
      <c r="E77" s="27">
        <v>2023</v>
      </c>
      <c r="F77" s="27" t="s">
        <v>789</v>
      </c>
      <c r="G77" s="27" t="s">
        <v>192</v>
      </c>
      <c r="H77" s="27" t="s">
        <v>148</v>
      </c>
      <c r="I77" s="27">
        <v>2018</v>
      </c>
      <c r="J77" s="27">
        <v>68</v>
      </c>
      <c r="K77" s="28">
        <v>0</v>
      </c>
      <c r="L77" s="28">
        <v>29090681</v>
      </c>
      <c r="M77" s="28">
        <v>29090681</v>
      </c>
      <c r="N77" s="29">
        <v>0</v>
      </c>
      <c r="O77" s="28">
        <v>0</v>
      </c>
      <c r="P77" s="28">
        <v>0</v>
      </c>
    </row>
    <row r="78" spans="2:16" x14ac:dyDescent="0.2">
      <c r="B78" t="s">
        <v>62</v>
      </c>
      <c r="C78" s="5" t="s">
        <v>563</v>
      </c>
      <c r="D78" s="27" t="s">
        <v>191</v>
      </c>
      <c r="E78" s="27">
        <v>2023</v>
      </c>
      <c r="F78" s="27" t="s">
        <v>789</v>
      </c>
      <c r="G78" s="27" t="s">
        <v>192</v>
      </c>
      <c r="H78" s="27" t="s">
        <v>148</v>
      </c>
      <c r="I78" s="27">
        <v>2018</v>
      </c>
      <c r="J78" s="27">
        <v>74</v>
      </c>
      <c r="K78" s="28">
        <v>0</v>
      </c>
      <c r="L78" s="28">
        <v>16581744</v>
      </c>
      <c r="M78" s="28">
        <v>16581744</v>
      </c>
      <c r="N78" s="29">
        <v>0</v>
      </c>
      <c r="O78" s="28">
        <v>0</v>
      </c>
      <c r="P78" s="28">
        <v>0</v>
      </c>
    </row>
    <row r="79" spans="2:16" x14ac:dyDescent="0.2">
      <c r="B79" t="s">
        <v>62</v>
      </c>
      <c r="C79" s="5" t="s">
        <v>238</v>
      </c>
      <c r="D79" s="27" t="s">
        <v>191</v>
      </c>
      <c r="E79" s="27">
        <v>2021</v>
      </c>
      <c r="F79" s="27" t="s">
        <v>788</v>
      </c>
      <c r="G79" s="27" t="s">
        <v>192</v>
      </c>
      <c r="H79" s="27" t="s">
        <v>148</v>
      </c>
      <c r="I79" s="27">
        <v>2018</v>
      </c>
      <c r="J79" s="27">
        <v>73</v>
      </c>
      <c r="K79" s="28">
        <v>27506166</v>
      </c>
      <c r="L79" s="28">
        <v>11788360</v>
      </c>
      <c r="M79" s="28">
        <v>39294526</v>
      </c>
      <c r="N79" s="29">
        <v>0.69999994401255783</v>
      </c>
      <c r="O79" s="28">
        <v>165.0410867996728</v>
      </c>
      <c r="P79" s="28">
        <v>21.403765944332566</v>
      </c>
    </row>
    <row r="80" spans="2:16" x14ac:dyDescent="0.2">
      <c r="B80" t="s">
        <v>62</v>
      </c>
      <c r="C80" s="5" t="s">
        <v>225</v>
      </c>
      <c r="D80" s="27" t="s">
        <v>191</v>
      </c>
      <c r="E80" s="27">
        <v>2019</v>
      </c>
      <c r="F80" s="27" t="s">
        <v>792</v>
      </c>
      <c r="G80" s="27" t="s">
        <v>556</v>
      </c>
      <c r="H80" s="27" t="s">
        <v>149</v>
      </c>
      <c r="I80" s="27">
        <v>2018</v>
      </c>
      <c r="J80" s="27" t="s">
        <v>156</v>
      </c>
      <c r="K80" s="28">
        <v>22113238</v>
      </c>
      <c r="L80" s="28">
        <v>0</v>
      </c>
      <c r="M80" s="28">
        <v>22113238</v>
      </c>
      <c r="N80" s="29">
        <v>0.97000010966283068</v>
      </c>
      <c r="O80" s="28">
        <v>89.18278008251032</v>
      </c>
      <c r="P80" s="28">
        <v>13.380817712631474</v>
      </c>
    </row>
    <row r="81" spans="2:16" x14ac:dyDescent="0.2">
      <c r="B81" t="s">
        <v>62</v>
      </c>
      <c r="C81" s="5" t="s">
        <v>564</v>
      </c>
      <c r="D81" s="27" t="s">
        <v>191</v>
      </c>
      <c r="E81" s="27">
        <v>2023</v>
      </c>
      <c r="F81" s="27" t="s">
        <v>789</v>
      </c>
      <c r="G81" s="27" t="s">
        <v>192</v>
      </c>
      <c r="H81" s="27" t="s">
        <v>148</v>
      </c>
      <c r="I81" s="27">
        <v>2018</v>
      </c>
      <c r="J81" s="27" t="s">
        <v>319</v>
      </c>
      <c r="K81" s="28">
        <v>0</v>
      </c>
      <c r="L81" s="28">
        <v>17437777</v>
      </c>
      <c r="M81" s="28">
        <v>17437777</v>
      </c>
      <c r="N81" s="29">
        <v>0</v>
      </c>
      <c r="O81" s="28">
        <v>0</v>
      </c>
      <c r="P81" s="28">
        <v>0</v>
      </c>
    </row>
    <row r="82" spans="2:16" x14ac:dyDescent="0.2">
      <c r="B82" t="s">
        <v>62</v>
      </c>
      <c r="C82" s="5" t="s">
        <v>235</v>
      </c>
      <c r="D82" s="27" t="s">
        <v>191</v>
      </c>
      <c r="E82" s="27">
        <v>2021</v>
      </c>
      <c r="F82" s="27" t="s">
        <v>788</v>
      </c>
      <c r="G82" s="27" t="s">
        <v>192</v>
      </c>
      <c r="H82" s="27" t="s">
        <v>148</v>
      </c>
      <c r="I82" s="27">
        <v>2018</v>
      </c>
      <c r="J82" s="27" t="s">
        <v>236</v>
      </c>
      <c r="K82" s="28">
        <v>16852072</v>
      </c>
      <c r="L82" s="28">
        <v>0</v>
      </c>
      <c r="M82" s="28">
        <v>16852072</v>
      </c>
      <c r="N82" s="29">
        <v>0.99400004506365947</v>
      </c>
      <c r="O82" s="28">
        <v>81.771115507148437</v>
      </c>
      <c r="P82" s="28">
        <v>3.1073023892716409</v>
      </c>
    </row>
    <row r="83" spans="2:16" x14ac:dyDescent="0.2">
      <c r="B83" t="s">
        <v>62</v>
      </c>
      <c r="C83" s="5" t="s">
        <v>226</v>
      </c>
      <c r="D83" s="27" t="s">
        <v>191</v>
      </c>
      <c r="E83" s="27">
        <v>2017</v>
      </c>
      <c r="F83" s="27" t="s">
        <v>791</v>
      </c>
      <c r="G83" s="27" t="s">
        <v>192</v>
      </c>
      <c r="H83" s="27" t="s">
        <v>149</v>
      </c>
      <c r="I83" s="27">
        <v>2013</v>
      </c>
      <c r="J83" s="27" t="s">
        <v>155</v>
      </c>
      <c r="K83" s="28">
        <v>9360530</v>
      </c>
      <c r="L83" s="28">
        <v>0</v>
      </c>
      <c r="M83" s="28">
        <v>9360530</v>
      </c>
      <c r="N83" s="29">
        <v>0.9711100736590933</v>
      </c>
      <c r="O83" s="28">
        <v>140.62499310146282</v>
      </c>
      <c r="P83" s="28">
        <v>21.404514603945877</v>
      </c>
    </row>
    <row r="84" spans="2:16" x14ac:dyDescent="0.2">
      <c r="B84" t="s">
        <v>62</v>
      </c>
      <c r="C84" s="5" t="s">
        <v>240</v>
      </c>
      <c r="D84" s="27" t="s">
        <v>191</v>
      </c>
      <c r="E84" s="27">
        <v>2021</v>
      </c>
      <c r="F84" s="27" t="s">
        <v>788</v>
      </c>
      <c r="G84" s="27" t="s">
        <v>192</v>
      </c>
      <c r="H84" s="27" t="s">
        <v>148</v>
      </c>
      <c r="I84" s="27">
        <v>2018</v>
      </c>
      <c r="J84" s="27">
        <v>67</v>
      </c>
      <c r="K84" s="28">
        <v>13014613</v>
      </c>
      <c r="L84" s="28">
        <v>0</v>
      </c>
      <c r="M84" s="28">
        <v>13014613</v>
      </c>
      <c r="N84" s="29">
        <v>1</v>
      </c>
      <c r="O84" s="28">
        <v>95.978999999999999</v>
      </c>
      <c r="P84" s="28">
        <v>3.6472020000000001</v>
      </c>
    </row>
    <row r="85" spans="2:16" x14ac:dyDescent="0.2">
      <c r="B85" t="s">
        <v>62</v>
      </c>
      <c r="C85" s="5" t="s">
        <v>565</v>
      </c>
      <c r="D85" s="27" t="s">
        <v>191</v>
      </c>
      <c r="E85" s="27">
        <v>2023</v>
      </c>
      <c r="F85" s="27" t="s">
        <v>789</v>
      </c>
      <c r="G85" s="27" t="s">
        <v>192</v>
      </c>
      <c r="H85" s="27" t="s">
        <v>148</v>
      </c>
      <c r="I85" s="27">
        <v>2018</v>
      </c>
      <c r="J85" s="27">
        <v>73</v>
      </c>
      <c r="K85" s="28">
        <v>0</v>
      </c>
      <c r="L85" s="28">
        <v>14810046</v>
      </c>
      <c r="M85" s="28">
        <v>14810046</v>
      </c>
      <c r="N85" s="29">
        <v>0</v>
      </c>
      <c r="O85" s="28">
        <v>0</v>
      </c>
      <c r="P85" s="28">
        <v>0</v>
      </c>
    </row>
    <row r="86" spans="2:16" x14ac:dyDescent="0.2">
      <c r="B86" t="s">
        <v>62</v>
      </c>
      <c r="C86" s="5" t="s">
        <v>566</v>
      </c>
      <c r="D86" s="27" t="s">
        <v>191</v>
      </c>
      <c r="E86" s="27">
        <v>2023</v>
      </c>
      <c r="F86" s="27" t="s">
        <v>789</v>
      </c>
      <c r="G86" s="27" t="s">
        <v>192</v>
      </c>
      <c r="H86" s="27" t="s">
        <v>148</v>
      </c>
      <c r="I86" s="27">
        <v>2018</v>
      </c>
      <c r="J86" s="27" t="s">
        <v>567</v>
      </c>
      <c r="K86" s="28">
        <v>0</v>
      </c>
      <c r="L86" s="28">
        <v>19820247</v>
      </c>
      <c r="M86" s="28">
        <v>19820247</v>
      </c>
      <c r="N86" s="29">
        <v>0</v>
      </c>
      <c r="O86" s="28">
        <v>0</v>
      </c>
      <c r="P86" s="28">
        <v>0</v>
      </c>
    </row>
    <row r="87" spans="2:16" x14ac:dyDescent="0.2">
      <c r="B87" t="s">
        <v>62</v>
      </c>
      <c r="C87" s="5" t="s">
        <v>227</v>
      </c>
      <c r="D87" s="27" t="s">
        <v>191</v>
      </c>
      <c r="E87" s="27">
        <v>2017</v>
      </c>
      <c r="F87" s="27" t="s">
        <v>791</v>
      </c>
      <c r="G87" s="27" t="s">
        <v>192</v>
      </c>
      <c r="H87" s="27" t="s">
        <v>149</v>
      </c>
      <c r="I87" s="27">
        <v>2013</v>
      </c>
      <c r="J87" s="27" t="s">
        <v>228</v>
      </c>
      <c r="K87" s="28">
        <v>13845331</v>
      </c>
      <c r="L87" s="28">
        <v>0</v>
      </c>
      <c r="M87" s="28">
        <v>13845331</v>
      </c>
      <c r="N87" s="29">
        <v>0.97420004221784406</v>
      </c>
      <c r="O87" s="28">
        <v>216.76360103364763</v>
      </c>
      <c r="P87" s="28">
        <v>33.62510120650429</v>
      </c>
    </row>
    <row r="88" spans="2:16" x14ac:dyDescent="0.2">
      <c r="B88" t="s">
        <v>62</v>
      </c>
      <c r="C88" s="5" t="s">
        <v>568</v>
      </c>
      <c r="D88" s="27" t="s">
        <v>191</v>
      </c>
      <c r="E88" s="27">
        <v>2023</v>
      </c>
      <c r="F88" s="27" t="s">
        <v>789</v>
      </c>
      <c r="G88" s="27" t="s">
        <v>192</v>
      </c>
      <c r="H88" s="27" t="s">
        <v>148</v>
      </c>
      <c r="I88" s="27">
        <v>2018</v>
      </c>
      <c r="J88" s="27">
        <v>73</v>
      </c>
      <c r="K88" s="28">
        <v>0</v>
      </c>
      <c r="L88" s="28">
        <v>15613543</v>
      </c>
      <c r="M88" s="28">
        <v>15613543</v>
      </c>
      <c r="N88" s="29">
        <v>0</v>
      </c>
      <c r="O88" s="28">
        <v>0</v>
      </c>
      <c r="P88" s="28">
        <v>0</v>
      </c>
    </row>
    <row r="89" spans="2:16" x14ac:dyDescent="0.2">
      <c r="B89" t="s">
        <v>62</v>
      </c>
      <c r="C89" s="5" t="s">
        <v>229</v>
      </c>
      <c r="D89" s="27" t="s">
        <v>191</v>
      </c>
      <c r="E89" s="27">
        <v>2019</v>
      </c>
      <c r="F89" s="27" t="s">
        <v>788</v>
      </c>
      <c r="G89" s="27" t="s">
        <v>556</v>
      </c>
      <c r="H89" s="27" t="s">
        <v>149</v>
      </c>
      <c r="I89" s="27">
        <v>2018</v>
      </c>
      <c r="J89" s="27" t="s">
        <v>158</v>
      </c>
      <c r="K89" s="28">
        <v>12435010</v>
      </c>
      <c r="L89" s="28">
        <v>0</v>
      </c>
      <c r="M89" s="28">
        <v>12435010</v>
      </c>
      <c r="N89" s="29">
        <v>0.96666692579175673</v>
      </c>
      <c r="O89" s="28">
        <v>73.261752971905665</v>
      </c>
      <c r="P89" s="28">
        <v>10.856463603222577</v>
      </c>
    </row>
    <row r="90" spans="2:16" x14ac:dyDescent="0.2">
      <c r="B90" t="s">
        <v>62</v>
      </c>
      <c r="C90" s="5" t="s">
        <v>569</v>
      </c>
      <c r="D90" s="27" t="s">
        <v>191</v>
      </c>
      <c r="E90" s="27">
        <v>2023</v>
      </c>
      <c r="F90" s="27" t="s">
        <v>789</v>
      </c>
      <c r="G90" s="27" t="s">
        <v>192</v>
      </c>
      <c r="H90" s="27" t="s">
        <v>148</v>
      </c>
      <c r="I90" s="27">
        <v>2018</v>
      </c>
      <c r="J90" s="27">
        <v>69</v>
      </c>
      <c r="K90" s="28">
        <v>0</v>
      </c>
      <c r="L90" s="28">
        <v>26262888</v>
      </c>
      <c r="M90" s="28">
        <v>26262888</v>
      </c>
      <c r="N90" s="29">
        <v>0</v>
      </c>
      <c r="O90" s="28">
        <v>0</v>
      </c>
      <c r="P90" s="28">
        <v>0</v>
      </c>
    </row>
    <row r="91" spans="2:16" x14ac:dyDescent="0.2">
      <c r="B91" t="s">
        <v>62</v>
      </c>
      <c r="C91" s="5" t="s">
        <v>237</v>
      </c>
      <c r="D91" s="27" t="s">
        <v>191</v>
      </c>
      <c r="E91" s="27">
        <v>2021</v>
      </c>
      <c r="F91" s="27" t="s">
        <v>788</v>
      </c>
      <c r="G91" s="27" t="s">
        <v>192</v>
      </c>
      <c r="H91" s="27" t="s">
        <v>148</v>
      </c>
      <c r="I91" s="27">
        <v>2018</v>
      </c>
      <c r="J91" s="27">
        <v>75</v>
      </c>
      <c r="K91" s="28">
        <v>6491955</v>
      </c>
      <c r="L91" s="28">
        <v>246475</v>
      </c>
      <c r="M91" s="28">
        <v>6738430</v>
      </c>
      <c r="N91" s="29">
        <v>0.95291255366775529</v>
      </c>
      <c r="O91" s="28">
        <v>37.492344424057833</v>
      </c>
      <c r="P91" s="28">
        <v>6.2445268145080775</v>
      </c>
    </row>
    <row r="92" spans="2:16" x14ac:dyDescent="0.2">
      <c r="B92" t="s">
        <v>570</v>
      </c>
      <c r="C92" s="5" t="s">
        <v>571</v>
      </c>
      <c r="D92" s="27" t="s">
        <v>191</v>
      </c>
      <c r="E92" s="27">
        <v>2023</v>
      </c>
      <c r="F92" s="27" t="s">
        <v>789</v>
      </c>
      <c r="G92" s="27" t="s">
        <v>192</v>
      </c>
      <c r="H92" s="27" t="s">
        <v>148</v>
      </c>
      <c r="I92" s="27">
        <v>2018</v>
      </c>
      <c r="J92" s="27">
        <v>75</v>
      </c>
      <c r="K92" s="28">
        <v>0</v>
      </c>
      <c r="L92" s="28">
        <v>56443599</v>
      </c>
      <c r="M92" s="28">
        <v>56443599</v>
      </c>
      <c r="N92" s="29">
        <v>0</v>
      </c>
      <c r="O92" s="28">
        <v>0</v>
      </c>
      <c r="P92" s="28">
        <v>0</v>
      </c>
    </row>
    <row r="93" spans="2:16" x14ac:dyDescent="0.2">
      <c r="B93" t="s">
        <v>63</v>
      </c>
      <c r="C93" s="5" t="s">
        <v>243</v>
      </c>
      <c r="D93" s="27" t="s">
        <v>191</v>
      </c>
      <c r="E93" s="27">
        <v>2016</v>
      </c>
      <c r="F93" s="27" t="s">
        <v>791</v>
      </c>
      <c r="G93" s="27" t="s">
        <v>192</v>
      </c>
      <c r="H93" s="27" t="s">
        <v>149</v>
      </c>
      <c r="I93" s="27">
        <v>2013</v>
      </c>
      <c r="J93" s="27">
        <v>109</v>
      </c>
      <c r="K93" s="28">
        <v>14556530.640000001</v>
      </c>
      <c r="L93" s="28">
        <v>0</v>
      </c>
      <c r="M93" s="28">
        <v>14556530.640000001</v>
      </c>
      <c r="N93" s="29">
        <v>0.85244613349378273</v>
      </c>
      <c r="O93" s="28">
        <v>429.72150567874985</v>
      </c>
      <c r="P93" s="28">
        <v>17.961915925510219</v>
      </c>
    </row>
    <row r="94" spans="2:16" x14ac:dyDescent="0.2">
      <c r="B94" t="s">
        <v>63</v>
      </c>
      <c r="C94" s="5" t="s">
        <v>244</v>
      </c>
      <c r="D94" s="27" t="s">
        <v>191</v>
      </c>
      <c r="E94" s="27">
        <v>2016</v>
      </c>
      <c r="F94" s="27" t="s">
        <v>791</v>
      </c>
      <c r="G94" s="27" t="s">
        <v>192</v>
      </c>
      <c r="H94" s="27" t="s">
        <v>149</v>
      </c>
      <c r="I94" s="27">
        <v>2013</v>
      </c>
      <c r="J94" s="27">
        <v>116</v>
      </c>
      <c r="K94" s="28">
        <v>13772711.029999999</v>
      </c>
      <c r="L94" s="28">
        <v>0</v>
      </c>
      <c r="M94" s="28">
        <v>13772711.029999999</v>
      </c>
      <c r="N94" s="29">
        <v>0.85244613337085828</v>
      </c>
      <c r="O94" s="28">
        <v>299.71494581639354</v>
      </c>
      <c r="P94" s="28">
        <v>12.594022023204856</v>
      </c>
    </row>
    <row r="95" spans="2:16" x14ac:dyDescent="0.2">
      <c r="B95" t="s">
        <v>245</v>
      </c>
      <c r="C95" s="5" t="s">
        <v>246</v>
      </c>
      <c r="D95" s="27" t="s">
        <v>191</v>
      </c>
      <c r="E95" s="27">
        <v>2019</v>
      </c>
      <c r="F95" s="27" t="s">
        <v>788</v>
      </c>
      <c r="G95" s="27" t="s">
        <v>556</v>
      </c>
      <c r="H95" s="27" t="s">
        <v>149</v>
      </c>
      <c r="I95" s="27">
        <v>2018</v>
      </c>
      <c r="J95" s="27">
        <v>93</v>
      </c>
      <c r="K95" s="28">
        <v>20000000</v>
      </c>
      <c r="L95" s="28">
        <v>0</v>
      </c>
      <c r="M95" s="28">
        <v>20000000</v>
      </c>
      <c r="N95" s="29">
        <v>0.8</v>
      </c>
      <c r="O95" s="28">
        <v>60.121600000000008</v>
      </c>
      <c r="P95" s="28">
        <v>5.1936264117073172</v>
      </c>
    </row>
    <row r="96" spans="2:16" x14ac:dyDescent="0.2">
      <c r="B96" t="s">
        <v>64</v>
      </c>
      <c r="C96" s="5" t="s">
        <v>247</v>
      </c>
      <c r="D96" s="27" t="s">
        <v>191</v>
      </c>
      <c r="E96" s="27">
        <v>2017</v>
      </c>
      <c r="F96" s="27" t="s">
        <v>793</v>
      </c>
      <c r="G96" s="27" t="s">
        <v>192</v>
      </c>
      <c r="H96" s="27" t="s">
        <v>149</v>
      </c>
      <c r="I96" s="27">
        <v>2013</v>
      </c>
      <c r="J96" s="27">
        <v>95</v>
      </c>
      <c r="K96" s="28">
        <v>3966671</v>
      </c>
      <c r="L96" s="28">
        <v>0</v>
      </c>
      <c r="M96" s="28">
        <v>3966671</v>
      </c>
      <c r="N96" s="29">
        <v>0.56666728571428571</v>
      </c>
      <c r="O96" s="28">
        <v>137.70015042857142</v>
      </c>
      <c r="P96" s="28">
        <v>5.2326057162857138</v>
      </c>
    </row>
    <row r="97" spans="2:16" ht="28.5" x14ac:dyDescent="0.2">
      <c r="B97" t="s">
        <v>41</v>
      </c>
      <c r="C97" s="5" t="s">
        <v>572</v>
      </c>
      <c r="D97" s="27" t="s">
        <v>191</v>
      </c>
      <c r="E97" s="27">
        <v>2023</v>
      </c>
      <c r="F97" s="27" t="s">
        <v>789</v>
      </c>
      <c r="G97" s="27" t="s">
        <v>192</v>
      </c>
      <c r="H97" s="27" t="s">
        <v>148</v>
      </c>
      <c r="I97" s="27">
        <v>2018</v>
      </c>
      <c r="J97" s="27" t="s">
        <v>573</v>
      </c>
      <c r="K97" s="28">
        <v>20000000</v>
      </c>
      <c r="L97" s="28">
        <v>0</v>
      </c>
      <c r="M97" s="28">
        <v>20000000</v>
      </c>
      <c r="N97" s="29">
        <v>1</v>
      </c>
      <c r="O97" s="28">
        <v>186.45500000000001</v>
      </c>
      <c r="P97" s="28">
        <v>5.719688302977838</v>
      </c>
    </row>
    <row r="98" spans="2:16" x14ac:dyDescent="0.2">
      <c r="B98" t="s">
        <v>41</v>
      </c>
      <c r="C98" s="5" t="s">
        <v>248</v>
      </c>
      <c r="D98" s="27" t="s">
        <v>191</v>
      </c>
      <c r="E98" s="27">
        <v>2016</v>
      </c>
      <c r="F98" s="27" t="s">
        <v>791</v>
      </c>
      <c r="G98" s="27" t="s">
        <v>192</v>
      </c>
      <c r="H98" s="27" t="s">
        <v>148</v>
      </c>
      <c r="I98" s="27">
        <v>2013</v>
      </c>
      <c r="J98" s="27">
        <v>88</v>
      </c>
      <c r="K98" s="28">
        <v>21481959.460000001</v>
      </c>
      <c r="L98" s="28">
        <v>0</v>
      </c>
      <c r="M98" s="28">
        <v>21481959.460000001</v>
      </c>
      <c r="N98" s="29">
        <v>0.86461225266021269</v>
      </c>
      <c r="O98" s="28">
        <v>703.0265979850509</v>
      </c>
      <c r="P98" s="28">
        <v>20.838902695176962</v>
      </c>
    </row>
    <row r="99" spans="2:16" x14ac:dyDescent="0.2">
      <c r="B99" t="s">
        <v>249</v>
      </c>
      <c r="C99" s="5" t="s">
        <v>250</v>
      </c>
      <c r="D99" s="27" t="s">
        <v>191</v>
      </c>
      <c r="E99" s="27">
        <v>2021</v>
      </c>
      <c r="F99" s="27" t="s">
        <v>788</v>
      </c>
      <c r="G99" s="27" t="s">
        <v>192</v>
      </c>
      <c r="H99" s="27" t="s">
        <v>148</v>
      </c>
      <c r="I99" s="27">
        <v>2018</v>
      </c>
      <c r="J99" s="27">
        <v>86</v>
      </c>
      <c r="K99" s="28">
        <v>3400000</v>
      </c>
      <c r="L99" s="28">
        <v>0</v>
      </c>
      <c r="M99" s="28">
        <v>3400000</v>
      </c>
      <c r="N99" s="29">
        <v>0.85</v>
      </c>
      <c r="O99" s="28">
        <v>16.513629999999999</v>
      </c>
      <c r="P99" s="28">
        <v>1.5364855739130434</v>
      </c>
    </row>
    <row r="100" spans="2:16" x14ac:dyDescent="0.2">
      <c r="B100" t="s">
        <v>42</v>
      </c>
      <c r="C100" s="5" t="s">
        <v>251</v>
      </c>
      <c r="D100" s="27" t="s">
        <v>191</v>
      </c>
      <c r="E100" s="27">
        <v>2018</v>
      </c>
      <c r="F100" s="27" t="s">
        <v>793</v>
      </c>
      <c r="G100" s="27" t="s">
        <v>192</v>
      </c>
      <c r="H100" s="27" t="s">
        <v>149</v>
      </c>
      <c r="I100" s="27">
        <v>2013</v>
      </c>
      <c r="J100" s="27">
        <v>102</v>
      </c>
      <c r="K100" s="28">
        <v>38571430</v>
      </c>
      <c r="L100" s="28">
        <v>0</v>
      </c>
      <c r="M100" s="28">
        <v>38571430</v>
      </c>
      <c r="N100" s="29">
        <v>0.8571428888888889</v>
      </c>
      <c r="O100" s="28">
        <v>908.61603365244446</v>
      </c>
      <c r="P100" s="28">
        <v>20.104567428157885</v>
      </c>
    </row>
    <row r="101" spans="2:16" x14ac:dyDescent="0.2">
      <c r="B101" t="s">
        <v>65</v>
      </c>
      <c r="C101" s="5" t="s">
        <v>252</v>
      </c>
      <c r="D101" s="27" t="s">
        <v>191</v>
      </c>
      <c r="E101" s="27">
        <v>2020</v>
      </c>
      <c r="F101" s="27" t="s">
        <v>788</v>
      </c>
      <c r="G101" s="27" t="s">
        <v>192</v>
      </c>
      <c r="H101" s="27" t="s">
        <v>148</v>
      </c>
      <c r="I101" s="27">
        <v>2018</v>
      </c>
      <c r="J101" s="27">
        <v>73</v>
      </c>
      <c r="K101" s="28">
        <v>25684335.199999999</v>
      </c>
      <c r="L101" s="28">
        <v>0</v>
      </c>
      <c r="M101" s="28">
        <v>25684335.199999999</v>
      </c>
      <c r="N101" s="29">
        <v>0.95127167407407409</v>
      </c>
      <c r="O101" s="28">
        <v>220.46662805624004</v>
      </c>
      <c r="P101" s="28">
        <v>13.761758993405302</v>
      </c>
    </row>
    <row r="102" spans="2:16" x14ac:dyDescent="0.2">
      <c r="B102" t="s">
        <v>253</v>
      </c>
      <c r="C102" s="5" t="s">
        <v>254</v>
      </c>
      <c r="D102" s="27" t="s">
        <v>191</v>
      </c>
      <c r="E102" s="27">
        <v>2022</v>
      </c>
      <c r="F102" s="27" t="s">
        <v>788</v>
      </c>
      <c r="G102" s="27" t="s">
        <v>192</v>
      </c>
      <c r="H102" s="27" t="s">
        <v>148</v>
      </c>
      <c r="I102" s="27">
        <v>2018</v>
      </c>
      <c r="J102" s="27">
        <v>70</v>
      </c>
      <c r="K102" s="28">
        <v>9000000</v>
      </c>
      <c r="L102" s="28">
        <v>0</v>
      </c>
      <c r="M102" s="28">
        <v>9000000</v>
      </c>
      <c r="N102" s="29">
        <v>0.9</v>
      </c>
      <c r="O102" s="28">
        <v>77.525100000000009</v>
      </c>
      <c r="P102" s="28">
        <v>2.6159183742857146</v>
      </c>
    </row>
    <row r="103" spans="2:16" x14ac:dyDescent="0.2">
      <c r="B103" t="s">
        <v>66</v>
      </c>
      <c r="C103" s="5" t="s">
        <v>67</v>
      </c>
      <c r="D103" s="27" t="s">
        <v>191</v>
      </c>
      <c r="E103" s="27">
        <v>2016</v>
      </c>
      <c r="F103" s="27" t="s">
        <v>791</v>
      </c>
      <c r="G103" s="27" t="s">
        <v>556</v>
      </c>
      <c r="H103" s="27" t="s">
        <v>149</v>
      </c>
      <c r="I103" s="27">
        <v>2013</v>
      </c>
      <c r="J103" s="27" t="s">
        <v>255</v>
      </c>
      <c r="K103" s="28">
        <v>5523285.25</v>
      </c>
      <c r="L103" s="28">
        <v>0</v>
      </c>
      <c r="M103" s="28">
        <v>5523285.25</v>
      </c>
      <c r="N103" s="29">
        <v>0.85289584732159684</v>
      </c>
      <c r="O103" s="28">
        <v>120.94332630107998</v>
      </c>
      <c r="P103" s="28">
        <v>4.5958463994410392</v>
      </c>
    </row>
    <row r="104" spans="2:16" x14ac:dyDescent="0.2">
      <c r="B104" t="s">
        <v>66</v>
      </c>
      <c r="C104" s="5" t="s">
        <v>574</v>
      </c>
      <c r="D104" s="27" t="s">
        <v>191</v>
      </c>
      <c r="E104" s="27">
        <v>2019</v>
      </c>
      <c r="F104" s="27" t="s">
        <v>788</v>
      </c>
      <c r="G104" s="27" t="s">
        <v>192</v>
      </c>
      <c r="H104" s="27" t="s">
        <v>148</v>
      </c>
      <c r="I104" s="27">
        <v>2018</v>
      </c>
      <c r="J104" s="27">
        <v>73</v>
      </c>
      <c r="K104" s="28">
        <v>3477500</v>
      </c>
      <c r="L104" s="28">
        <v>0</v>
      </c>
      <c r="M104" s="28">
        <v>3477500</v>
      </c>
      <c r="N104" s="29">
        <v>0.65</v>
      </c>
      <c r="O104" s="28">
        <v>47.937825000000004</v>
      </c>
      <c r="P104" s="28">
        <v>1.8216373499999998</v>
      </c>
    </row>
    <row r="105" spans="2:16" x14ac:dyDescent="0.2">
      <c r="B105" t="s">
        <v>66</v>
      </c>
      <c r="C105" s="5" t="s">
        <v>256</v>
      </c>
      <c r="D105" s="27" t="s">
        <v>191</v>
      </c>
      <c r="E105" s="27">
        <v>2021</v>
      </c>
      <c r="F105" s="27" t="s">
        <v>788</v>
      </c>
      <c r="G105" s="27" t="s">
        <v>192</v>
      </c>
      <c r="H105" s="27" t="s">
        <v>148</v>
      </c>
      <c r="I105" s="27">
        <v>2018</v>
      </c>
      <c r="J105" s="27">
        <v>68</v>
      </c>
      <c r="K105" s="28">
        <v>20462997.109999999</v>
      </c>
      <c r="L105" s="28">
        <v>0</v>
      </c>
      <c r="M105" s="28">
        <v>20462997.109999999</v>
      </c>
      <c r="N105" s="29">
        <v>0.92175662657657653</v>
      </c>
      <c r="O105" s="28">
        <v>218.77340477819098</v>
      </c>
      <c r="P105" s="28">
        <v>7.2438305137667678</v>
      </c>
    </row>
    <row r="106" spans="2:16" x14ac:dyDescent="0.2">
      <c r="B106" t="s">
        <v>43</v>
      </c>
      <c r="C106" s="5" t="s">
        <v>139</v>
      </c>
      <c r="D106" s="27" t="s">
        <v>191</v>
      </c>
      <c r="E106" s="27">
        <v>2018</v>
      </c>
      <c r="F106" s="27" t="s">
        <v>793</v>
      </c>
      <c r="G106" s="27" t="s">
        <v>192</v>
      </c>
      <c r="H106" s="27" t="s">
        <v>148</v>
      </c>
      <c r="I106" s="27">
        <v>2013</v>
      </c>
      <c r="J106" s="27">
        <v>80</v>
      </c>
      <c r="K106" s="28">
        <v>2441737.7799999998</v>
      </c>
      <c r="L106" s="28">
        <v>0</v>
      </c>
      <c r="M106" s="28">
        <v>2441737.7799999998</v>
      </c>
      <c r="N106" s="29">
        <v>0.76591267253847461</v>
      </c>
      <c r="O106" s="28">
        <v>84.786532850009152</v>
      </c>
      <c r="P106" s="28">
        <v>0.85568674579292747</v>
      </c>
    </row>
    <row r="107" spans="2:16" x14ac:dyDescent="0.2">
      <c r="B107" t="s">
        <v>43</v>
      </c>
      <c r="C107" s="5" t="s">
        <v>575</v>
      </c>
      <c r="D107" s="27" t="s">
        <v>191</v>
      </c>
      <c r="E107" s="27">
        <v>2018</v>
      </c>
      <c r="F107" s="27" t="s">
        <v>793</v>
      </c>
      <c r="G107" s="27" t="s">
        <v>556</v>
      </c>
      <c r="H107" s="27" t="s">
        <v>149</v>
      </c>
      <c r="I107" s="27">
        <v>2013</v>
      </c>
      <c r="J107" s="27">
        <v>107</v>
      </c>
      <c r="K107" s="28">
        <v>3301421.19</v>
      </c>
      <c r="L107" s="28">
        <v>0</v>
      </c>
      <c r="M107" s="28">
        <v>3301421.19</v>
      </c>
      <c r="N107" s="29">
        <v>0.768070968967003</v>
      </c>
      <c r="O107" s="28">
        <v>90.196110027733098</v>
      </c>
      <c r="P107" s="28">
        <v>3.4274521810538578</v>
      </c>
    </row>
    <row r="108" spans="2:16" x14ac:dyDescent="0.2">
      <c r="B108" t="s">
        <v>43</v>
      </c>
      <c r="C108" s="5" t="s">
        <v>257</v>
      </c>
      <c r="D108" s="27" t="s">
        <v>191</v>
      </c>
      <c r="E108" s="27">
        <v>2018</v>
      </c>
      <c r="F108" s="27" t="s">
        <v>793</v>
      </c>
      <c r="G108" s="27" t="s">
        <v>192</v>
      </c>
      <c r="H108" s="27" t="s">
        <v>148</v>
      </c>
      <c r="I108" s="27">
        <v>2013</v>
      </c>
      <c r="J108" s="27">
        <v>90</v>
      </c>
      <c r="K108" s="28">
        <v>3447517.9</v>
      </c>
      <c r="L108" s="28">
        <v>0</v>
      </c>
      <c r="M108" s="28">
        <v>3447517.9</v>
      </c>
      <c r="N108" s="29">
        <v>0.82938694150260461</v>
      </c>
      <c r="O108" s="28">
        <v>120.82508963809944</v>
      </c>
      <c r="P108" s="28">
        <v>1.4541990787885128</v>
      </c>
    </row>
    <row r="109" spans="2:16" x14ac:dyDescent="0.2">
      <c r="B109" t="s">
        <v>43</v>
      </c>
      <c r="C109" s="5" t="s">
        <v>259</v>
      </c>
      <c r="D109" s="27" t="s">
        <v>191</v>
      </c>
      <c r="E109" s="27">
        <v>2016</v>
      </c>
      <c r="F109" s="27" t="s">
        <v>791</v>
      </c>
      <c r="G109" s="27" t="s">
        <v>192</v>
      </c>
      <c r="H109" s="27" t="s">
        <v>148</v>
      </c>
      <c r="I109" s="27">
        <v>2013</v>
      </c>
      <c r="J109" s="27">
        <v>89</v>
      </c>
      <c r="K109" s="28">
        <v>7565122.9000000004</v>
      </c>
      <c r="L109" s="28">
        <v>0</v>
      </c>
      <c r="M109" s="28">
        <v>7565122.9000000004</v>
      </c>
      <c r="N109" s="29">
        <v>0.80130333041696145</v>
      </c>
      <c r="O109" s="28">
        <v>302.33014395965876</v>
      </c>
      <c r="P109" s="28">
        <v>4.3909207200253357</v>
      </c>
    </row>
    <row r="110" spans="2:16" x14ac:dyDescent="0.2">
      <c r="B110" t="s">
        <v>43</v>
      </c>
      <c r="C110" s="5" t="s">
        <v>576</v>
      </c>
      <c r="D110" s="27" t="s">
        <v>191</v>
      </c>
      <c r="E110" s="27">
        <v>2020</v>
      </c>
      <c r="F110" s="27" t="s">
        <v>788</v>
      </c>
      <c r="G110" s="27" t="s">
        <v>192</v>
      </c>
      <c r="H110" s="27" t="s">
        <v>148</v>
      </c>
      <c r="I110" s="27">
        <v>2018</v>
      </c>
      <c r="J110" s="27" t="s">
        <v>258</v>
      </c>
      <c r="K110" s="28">
        <v>8905264</v>
      </c>
      <c r="L110" s="28">
        <v>0</v>
      </c>
      <c r="M110" s="28">
        <v>8905264</v>
      </c>
      <c r="N110" s="29">
        <v>0.94736851063829786</v>
      </c>
      <c r="O110" s="28">
        <v>216.4317362558298</v>
      </c>
      <c r="P110" s="28">
        <v>3.9314116636919052</v>
      </c>
    </row>
    <row r="111" spans="2:16" x14ac:dyDescent="0.2">
      <c r="B111" t="s">
        <v>43</v>
      </c>
      <c r="C111" s="5" t="s">
        <v>44</v>
      </c>
      <c r="D111" s="27" t="s">
        <v>191</v>
      </c>
      <c r="E111" s="27">
        <v>2016</v>
      </c>
      <c r="F111" s="27" t="s">
        <v>791</v>
      </c>
      <c r="G111" s="27" t="s">
        <v>192</v>
      </c>
      <c r="H111" s="27" t="s">
        <v>149</v>
      </c>
      <c r="I111" s="27">
        <v>2013</v>
      </c>
      <c r="J111" s="27">
        <v>96</v>
      </c>
      <c r="K111" s="28">
        <v>17597453.829999998</v>
      </c>
      <c r="L111" s="28">
        <v>0</v>
      </c>
      <c r="M111" s="28">
        <v>17597453.829999998</v>
      </c>
      <c r="N111" s="29">
        <v>0.8686110986607255</v>
      </c>
      <c r="O111" s="28">
        <v>691.7835942508683</v>
      </c>
      <c r="P111" s="28">
        <v>13.521075060012805</v>
      </c>
    </row>
    <row r="112" spans="2:16" x14ac:dyDescent="0.2">
      <c r="B112" t="s">
        <v>43</v>
      </c>
      <c r="C112" s="5" t="s">
        <v>260</v>
      </c>
      <c r="D112" s="27" t="s">
        <v>191</v>
      </c>
      <c r="E112" s="27">
        <v>2018</v>
      </c>
      <c r="F112" s="27" t="s">
        <v>793</v>
      </c>
      <c r="G112" s="27" t="s">
        <v>192</v>
      </c>
      <c r="H112" s="27" t="s">
        <v>148</v>
      </c>
      <c r="I112" s="27">
        <v>2013</v>
      </c>
      <c r="J112" s="27">
        <v>88</v>
      </c>
      <c r="K112" s="28">
        <v>11684648.75</v>
      </c>
      <c r="L112" s="28">
        <v>0</v>
      </c>
      <c r="M112" s="28">
        <v>11684648.75</v>
      </c>
      <c r="N112" s="29">
        <v>0.84072019726195468</v>
      </c>
      <c r="O112" s="28">
        <v>465.13181201596547</v>
      </c>
      <c r="P112" s="28">
        <v>7.6657085018872193</v>
      </c>
    </row>
    <row r="113" spans="2:16" x14ac:dyDescent="0.2">
      <c r="B113" t="s">
        <v>577</v>
      </c>
      <c r="C113" s="5" t="s">
        <v>578</v>
      </c>
      <c r="D113" s="27" t="s">
        <v>191</v>
      </c>
      <c r="E113" s="27">
        <v>2023</v>
      </c>
      <c r="F113" s="27" t="s">
        <v>789</v>
      </c>
      <c r="G113" s="27" t="s">
        <v>192</v>
      </c>
      <c r="H113" s="27" t="s">
        <v>148</v>
      </c>
      <c r="I113" s="27">
        <v>2018</v>
      </c>
      <c r="J113" s="27">
        <v>85</v>
      </c>
      <c r="K113" s="28">
        <v>32600000</v>
      </c>
      <c r="L113" s="28">
        <v>0</v>
      </c>
      <c r="M113" s="28">
        <v>32600000</v>
      </c>
      <c r="N113" s="29">
        <v>1</v>
      </c>
      <c r="O113" s="28">
        <v>41.52</v>
      </c>
      <c r="P113" s="28">
        <v>3.6100947999999997</v>
      </c>
    </row>
    <row r="114" spans="2:16" x14ac:dyDescent="0.2">
      <c r="B114" t="s">
        <v>391</v>
      </c>
      <c r="C114" s="5" t="s">
        <v>579</v>
      </c>
      <c r="D114" s="27" t="s">
        <v>191</v>
      </c>
      <c r="E114" s="27">
        <v>2023</v>
      </c>
      <c r="F114" s="27" t="s">
        <v>789</v>
      </c>
      <c r="G114" s="27" t="s">
        <v>192</v>
      </c>
      <c r="H114" s="27" t="s">
        <v>148</v>
      </c>
      <c r="I114" s="27">
        <v>2018</v>
      </c>
      <c r="J114" s="27">
        <v>68</v>
      </c>
      <c r="K114" s="28">
        <v>1000000</v>
      </c>
      <c r="L114" s="28">
        <v>5800000</v>
      </c>
      <c r="M114" s="28">
        <v>6800000</v>
      </c>
      <c r="N114" s="29">
        <v>0.14705882352941177</v>
      </c>
      <c r="O114" s="28">
        <v>11.844411764705884</v>
      </c>
      <c r="P114" s="28">
        <v>0.78405710837640497</v>
      </c>
    </row>
    <row r="115" spans="2:16" x14ac:dyDescent="0.2">
      <c r="B115" t="s">
        <v>45</v>
      </c>
      <c r="C115" s="5" t="s">
        <v>46</v>
      </c>
      <c r="D115" s="27" t="s">
        <v>191</v>
      </c>
      <c r="E115" s="27">
        <v>2017</v>
      </c>
      <c r="F115" s="27" t="s">
        <v>793</v>
      </c>
      <c r="G115" s="27" t="s">
        <v>192</v>
      </c>
      <c r="H115" s="27" t="s">
        <v>149</v>
      </c>
      <c r="I115" s="27">
        <v>2013</v>
      </c>
      <c r="J115" s="27">
        <v>111</v>
      </c>
      <c r="K115" s="28">
        <v>8470335.6999999993</v>
      </c>
      <c r="L115" s="28">
        <v>0</v>
      </c>
      <c r="M115" s="28">
        <v>8470335.6999999993</v>
      </c>
      <c r="N115" s="29">
        <v>0.85834800873763628</v>
      </c>
      <c r="O115" s="28">
        <v>222.57393040571279</v>
      </c>
      <c r="P115" s="28">
        <v>8.5250222749950488</v>
      </c>
    </row>
    <row r="116" spans="2:16" x14ac:dyDescent="0.2">
      <c r="B116" t="s">
        <v>580</v>
      </c>
      <c r="C116" s="5" t="s">
        <v>581</v>
      </c>
      <c r="D116" s="27" t="s">
        <v>191</v>
      </c>
      <c r="E116" s="27">
        <v>2023</v>
      </c>
      <c r="F116" s="27" t="s">
        <v>789</v>
      </c>
      <c r="G116" s="27" t="s">
        <v>192</v>
      </c>
      <c r="H116" s="27" t="s">
        <v>148</v>
      </c>
      <c r="I116" s="27">
        <v>2018</v>
      </c>
      <c r="J116" s="27" t="s">
        <v>582</v>
      </c>
      <c r="K116" s="28">
        <v>44125000</v>
      </c>
      <c r="L116" s="28">
        <v>0</v>
      </c>
      <c r="M116" s="28">
        <v>44125000</v>
      </c>
      <c r="N116" s="29">
        <v>0.98055555555555551</v>
      </c>
      <c r="O116" s="28">
        <v>328.29431444444441</v>
      </c>
      <c r="P116" s="28">
        <v>13.139423307938394</v>
      </c>
    </row>
    <row r="117" spans="2:16" x14ac:dyDescent="0.2">
      <c r="B117" t="s">
        <v>583</v>
      </c>
      <c r="C117" s="5" t="s">
        <v>584</v>
      </c>
      <c r="D117" s="27" t="s">
        <v>191</v>
      </c>
      <c r="E117" s="27">
        <v>2023</v>
      </c>
      <c r="F117" s="27" t="s">
        <v>789</v>
      </c>
      <c r="G117" s="27" t="s">
        <v>192</v>
      </c>
      <c r="H117" s="27" t="s">
        <v>148</v>
      </c>
      <c r="I117" s="27">
        <v>2018</v>
      </c>
      <c r="J117" s="27">
        <v>75</v>
      </c>
      <c r="K117" s="28">
        <v>0</v>
      </c>
      <c r="L117" s="28">
        <v>11800000</v>
      </c>
      <c r="M117" s="28">
        <v>11800000</v>
      </c>
      <c r="N117" s="29">
        <v>0</v>
      </c>
      <c r="O117" s="28">
        <v>0</v>
      </c>
      <c r="P117" s="28">
        <v>0</v>
      </c>
    </row>
    <row r="118" spans="2:16" x14ac:dyDescent="0.2">
      <c r="B118" t="s">
        <v>47</v>
      </c>
      <c r="C118" s="5" t="s">
        <v>262</v>
      </c>
      <c r="D118" s="27" t="s">
        <v>191</v>
      </c>
      <c r="E118" s="27">
        <v>2022</v>
      </c>
      <c r="F118" s="27" t="s">
        <v>788</v>
      </c>
      <c r="G118" s="27" t="s">
        <v>192</v>
      </c>
      <c r="H118" s="27" t="s">
        <v>148</v>
      </c>
      <c r="I118" s="27">
        <v>2018</v>
      </c>
      <c r="J118" s="27">
        <v>86</v>
      </c>
      <c r="K118" s="28">
        <v>14250000</v>
      </c>
      <c r="L118" s="28">
        <v>0</v>
      </c>
      <c r="M118" s="28">
        <v>14250000</v>
      </c>
      <c r="N118" s="29">
        <v>0.95</v>
      </c>
      <c r="O118" s="28">
        <v>85.94726</v>
      </c>
      <c r="P118" s="28">
        <v>4.5664216257966102</v>
      </c>
    </row>
    <row r="119" spans="2:16" x14ac:dyDescent="0.2">
      <c r="B119" t="s">
        <v>47</v>
      </c>
      <c r="C119" s="5" t="s">
        <v>261</v>
      </c>
      <c r="D119" s="27" t="s">
        <v>191</v>
      </c>
      <c r="E119" s="27">
        <v>2017</v>
      </c>
      <c r="F119" s="27" t="s">
        <v>791</v>
      </c>
      <c r="G119" s="27" t="s">
        <v>192</v>
      </c>
      <c r="H119" s="27" t="s">
        <v>148</v>
      </c>
      <c r="I119" s="27">
        <v>2013</v>
      </c>
      <c r="J119" s="27">
        <v>90</v>
      </c>
      <c r="K119" s="28">
        <v>5625000</v>
      </c>
      <c r="L119" s="28">
        <v>0</v>
      </c>
      <c r="M119" s="28">
        <v>5625000</v>
      </c>
      <c r="N119" s="29">
        <v>0.625</v>
      </c>
      <c r="O119" s="28">
        <v>102.65625</v>
      </c>
      <c r="P119" s="28">
        <v>3.9009375000000004</v>
      </c>
    </row>
    <row r="120" spans="2:16" x14ac:dyDescent="0.2">
      <c r="B120" t="s">
        <v>585</v>
      </c>
      <c r="C120" s="5" t="s">
        <v>586</v>
      </c>
      <c r="D120" s="27" t="s">
        <v>191</v>
      </c>
      <c r="E120" s="27">
        <v>2023</v>
      </c>
      <c r="F120" s="27" t="s">
        <v>789</v>
      </c>
      <c r="G120" s="27" t="s">
        <v>192</v>
      </c>
      <c r="H120" s="27" t="s">
        <v>148</v>
      </c>
      <c r="I120" s="27">
        <v>2018</v>
      </c>
      <c r="J120" s="27">
        <v>90</v>
      </c>
      <c r="K120" s="28">
        <v>2925000</v>
      </c>
      <c r="L120" s="28">
        <v>0</v>
      </c>
      <c r="M120" s="28">
        <v>2925000</v>
      </c>
      <c r="N120" s="29">
        <v>0.97499999999999998</v>
      </c>
      <c r="O120" s="28">
        <v>11.963249999999999</v>
      </c>
      <c r="P120" s="28">
        <v>0.81233412470970723</v>
      </c>
    </row>
    <row r="121" spans="2:16" x14ac:dyDescent="0.2">
      <c r="B121" t="s">
        <v>48</v>
      </c>
      <c r="C121" s="5" t="s">
        <v>49</v>
      </c>
      <c r="D121" s="27" t="s">
        <v>191</v>
      </c>
      <c r="E121" s="27">
        <v>2017</v>
      </c>
      <c r="F121" s="27" t="s">
        <v>793</v>
      </c>
      <c r="G121" s="27" t="s">
        <v>192</v>
      </c>
      <c r="H121" s="27" t="s">
        <v>149</v>
      </c>
      <c r="I121" s="27">
        <v>2013</v>
      </c>
      <c r="J121" s="27">
        <v>111</v>
      </c>
      <c r="K121" s="28">
        <v>1200000</v>
      </c>
      <c r="L121" s="28">
        <v>0</v>
      </c>
      <c r="M121" s="28">
        <v>1200000</v>
      </c>
      <c r="N121" s="29">
        <v>0.4</v>
      </c>
      <c r="O121" s="28">
        <v>22.703200000000002</v>
      </c>
      <c r="P121" s="28">
        <v>0.72343839089430884</v>
      </c>
    </row>
    <row r="122" spans="2:16" x14ac:dyDescent="0.2">
      <c r="B122" t="s">
        <v>48</v>
      </c>
      <c r="C122" s="5" t="s">
        <v>50</v>
      </c>
      <c r="D122" s="27" t="s">
        <v>191</v>
      </c>
      <c r="E122" s="27">
        <v>2019</v>
      </c>
      <c r="F122" s="27" t="s">
        <v>788</v>
      </c>
      <c r="G122" s="27" t="s">
        <v>192</v>
      </c>
      <c r="H122" s="27" t="s">
        <v>148</v>
      </c>
      <c r="I122" s="27">
        <v>2018</v>
      </c>
      <c r="J122" s="27">
        <v>81</v>
      </c>
      <c r="K122" s="28">
        <v>21936779.16</v>
      </c>
      <c r="L122" s="28">
        <v>0</v>
      </c>
      <c r="M122" s="28">
        <v>21936779.16</v>
      </c>
      <c r="N122" s="29">
        <v>0.8774711664</v>
      </c>
      <c r="O122" s="28">
        <v>169.42037786617919</v>
      </c>
      <c r="P122" s="28">
        <v>5.7074336895558453</v>
      </c>
    </row>
    <row r="123" spans="2:16" x14ac:dyDescent="0.2">
      <c r="B123" t="s">
        <v>263</v>
      </c>
      <c r="C123" s="5" t="s">
        <v>264</v>
      </c>
      <c r="D123" s="27" t="s">
        <v>191</v>
      </c>
      <c r="E123" s="27">
        <v>2022</v>
      </c>
      <c r="F123" s="27" t="s">
        <v>788</v>
      </c>
      <c r="G123" s="27" t="s">
        <v>192</v>
      </c>
      <c r="H123" s="27" t="s">
        <v>148</v>
      </c>
      <c r="I123" s="27">
        <v>2018</v>
      </c>
      <c r="J123" s="27">
        <v>67</v>
      </c>
      <c r="K123" s="28">
        <v>17000000</v>
      </c>
      <c r="L123" s="28">
        <v>0</v>
      </c>
      <c r="M123" s="28">
        <v>17000000</v>
      </c>
      <c r="N123" s="29">
        <v>0.85</v>
      </c>
      <c r="O123" s="28">
        <v>291.8322</v>
      </c>
      <c r="P123" s="28">
        <v>19.000959734482755</v>
      </c>
    </row>
    <row r="124" spans="2:16" x14ac:dyDescent="0.2">
      <c r="B124" t="s">
        <v>263</v>
      </c>
      <c r="C124" s="5" t="s">
        <v>587</v>
      </c>
      <c r="D124" s="27" t="s">
        <v>191</v>
      </c>
      <c r="E124" s="27">
        <v>2023</v>
      </c>
      <c r="F124" s="27" t="s">
        <v>789</v>
      </c>
      <c r="G124" s="27" t="s">
        <v>192</v>
      </c>
      <c r="H124" s="27" t="s">
        <v>148</v>
      </c>
      <c r="I124" s="27">
        <v>2018</v>
      </c>
      <c r="J124" s="27">
        <v>89</v>
      </c>
      <c r="K124" s="28">
        <v>17100000</v>
      </c>
      <c r="L124" s="28">
        <v>0</v>
      </c>
      <c r="M124" s="28">
        <v>17100000</v>
      </c>
      <c r="N124" s="29">
        <v>0.95</v>
      </c>
      <c r="O124" s="28">
        <v>49.783799999999992</v>
      </c>
      <c r="P124" s="28">
        <v>1.8917843999999999</v>
      </c>
    </row>
    <row r="125" spans="2:16" x14ac:dyDescent="0.2">
      <c r="B125" t="s">
        <v>265</v>
      </c>
      <c r="C125" s="5" t="s">
        <v>266</v>
      </c>
      <c r="D125" s="27" t="s">
        <v>191</v>
      </c>
      <c r="E125" s="27">
        <v>2022</v>
      </c>
      <c r="F125" s="27" t="s">
        <v>790</v>
      </c>
      <c r="G125" s="27" t="s">
        <v>192</v>
      </c>
      <c r="H125" s="27" t="s">
        <v>148</v>
      </c>
      <c r="I125" s="27">
        <v>2018</v>
      </c>
      <c r="J125" s="27">
        <v>83</v>
      </c>
      <c r="K125" s="28">
        <v>5600000</v>
      </c>
      <c r="L125" s="28">
        <v>0</v>
      </c>
      <c r="M125" s="28">
        <v>5600000</v>
      </c>
      <c r="N125" s="29">
        <v>0.93333333333333335</v>
      </c>
      <c r="O125" s="28">
        <v>53.962533333333333</v>
      </c>
      <c r="P125" s="28">
        <v>1.1924148142394819</v>
      </c>
    </row>
    <row r="126" spans="2:16" x14ac:dyDescent="0.2">
      <c r="B126" t="s">
        <v>267</v>
      </c>
      <c r="C126" s="5" t="s">
        <v>268</v>
      </c>
      <c r="D126" s="27" t="s">
        <v>191</v>
      </c>
      <c r="E126" s="27">
        <v>2019</v>
      </c>
      <c r="F126" s="27" t="s">
        <v>788</v>
      </c>
      <c r="G126" s="27" t="s">
        <v>556</v>
      </c>
      <c r="H126" s="27" t="s">
        <v>149</v>
      </c>
      <c r="I126" s="27">
        <v>2018</v>
      </c>
      <c r="J126" s="27">
        <v>76</v>
      </c>
      <c r="K126" s="28">
        <v>8474458</v>
      </c>
      <c r="L126" s="28">
        <v>0</v>
      </c>
      <c r="M126" s="28">
        <v>8474458</v>
      </c>
      <c r="N126" s="29">
        <v>0.97000018199397409</v>
      </c>
      <c r="O126" s="28">
        <v>132.21354680625186</v>
      </c>
      <c r="P126" s="28">
        <v>10.835620135532176</v>
      </c>
    </row>
    <row r="127" spans="2:16" x14ac:dyDescent="0.2">
      <c r="B127" t="s">
        <v>267</v>
      </c>
      <c r="C127" s="5" t="s">
        <v>588</v>
      </c>
      <c r="D127" s="27" t="s">
        <v>191</v>
      </c>
      <c r="E127" s="27">
        <v>2023</v>
      </c>
      <c r="F127" s="27" t="s">
        <v>789</v>
      </c>
      <c r="G127" s="27" t="s">
        <v>192</v>
      </c>
      <c r="H127" s="27" t="s">
        <v>148</v>
      </c>
      <c r="I127" s="27">
        <v>2018</v>
      </c>
      <c r="J127" s="27">
        <v>72</v>
      </c>
      <c r="K127" s="28">
        <v>2604000</v>
      </c>
      <c r="L127" s="28">
        <v>10473488</v>
      </c>
      <c r="M127" s="28">
        <v>13077488</v>
      </c>
      <c r="N127" s="29">
        <v>0.19912080974572488</v>
      </c>
      <c r="O127" s="28">
        <v>19.981773257983491</v>
      </c>
      <c r="P127" s="28">
        <v>1.6048621823974543</v>
      </c>
    </row>
    <row r="128" spans="2:16" x14ac:dyDescent="0.2">
      <c r="B128" t="s">
        <v>589</v>
      </c>
      <c r="C128" s="5" t="s">
        <v>590</v>
      </c>
      <c r="D128" s="27" t="s">
        <v>191</v>
      </c>
      <c r="E128" s="27">
        <v>2022</v>
      </c>
      <c r="F128" s="27" t="s">
        <v>789</v>
      </c>
      <c r="G128" s="27" t="s">
        <v>192</v>
      </c>
      <c r="H128" s="27" t="s">
        <v>148</v>
      </c>
      <c r="I128" s="27">
        <v>2018</v>
      </c>
      <c r="J128" s="27">
        <v>62</v>
      </c>
      <c r="K128" s="28">
        <v>10000000</v>
      </c>
      <c r="L128" s="28">
        <v>0</v>
      </c>
      <c r="M128" s="28">
        <v>10000000</v>
      </c>
      <c r="N128" s="29">
        <v>1</v>
      </c>
      <c r="O128" s="28">
        <v>346.33199999999999</v>
      </c>
      <c r="P128" s="28">
        <v>22.031662800000003</v>
      </c>
    </row>
    <row r="129" spans="2:16" x14ac:dyDescent="0.2">
      <c r="B129" t="s">
        <v>589</v>
      </c>
      <c r="C129" s="5" t="s">
        <v>591</v>
      </c>
      <c r="D129" s="27" t="s">
        <v>191</v>
      </c>
      <c r="E129" s="27">
        <v>2022</v>
      </c>
      <c r="F129" s="27" t="s">
        <v>789</v>
      </c>
      <c r="G129" s="27" t="s">
        <v>192</v>
      </c>
      <c r="H129" s="27" t="s">
        <v>148</v>
      </c>
      <c r="I129" s="27">
        <v>2018</v>
      </c>
      <c r="J129" s="27">
        <v>63</v>
      </c>
      <c r="K129" s="28">
        <v>22000000</v>
      </c>
      <c r="L129" s="28">
        <v>0</v>
      </c>
      <c r="M129" s="28">
        <v>22000000</v>
      </c>
      <c r="N129" s="29">
        <v>0.45833333333333331</v>
      </c>
      <c r="O129" s="28">
        <v>155.63679999999999</v>
      </c>
      <c r="P129" s="28">
        <v>23.733486914698794</v>
      </c>
    </row>
    <row r="130" spans="2:16" x14ac:dyDescent="0.2">
      <c r="B130" t="s">
        <v>589</v>
      </c>
      <c r="C130" s="5" t="s">
        <v>592</v>
      </c>
      <c r="D130" s="27" t="s">
        <v>191</v>
      </c>
      <c r="E130" s="27">
        <v>2022</v>
      </c>
      <c r="F130" s="27" t="s">
        <v>789</v>
      </c>
      <c r="G130" s="27" t="s">
        <v>192</v>
      </c>
      <c r="H130" s="27" t="s">
        <v>148</v>
      </c>
      <c r="I130" s="27">
        <v>2018</v>
      </c>
      <c r="J130" s="27">
        <v>63</v>
      </c>
      <c r="K130" s="28">
        <v>40000000</v>
      </c>
      <c r="L130" s="28">
        <v>0</v>
      </c>
      <c r="M130" s="28">
        <v>40000000</v>
      </c>
      <c r="N130" s="29">
        <v>0.22727272727272727</v>
      </c>
      <c r="O130" s="28">
        <v>358.14990909090909</v>
      </c>
      <c r="P130" s="28">
        <v>36.612542646947077</v>
      </c>
    </row>
    <row r="131" spans="2:16" x14ac:dyDescent="0.2">
      <c r="B131" t="s">
        <v>69</v>
      </c>
      <c r="C131" s="5" t="s">
        <v>71</v>
      </c>
      <c r="D131" s="27" t="s">
        <v>191</v>
      </c>
      <c r="E131" s="27">
        <v>2016</v>
      </c>
      <c r="F131" s="27" t="s">
        <v>791</v>
      </c>
      <c r="G131" s="27" t="s">
        <v>192</v>
      </c>
      <c r="H131" s="27" t="s">
        <v>149</v>
      </c>
      <c r="I131" s="27">
        <v>2013</v>
      </c>
      <c r="J131" s="27">
        <v>101</v>
      </c>
      <c r="K131" s="28">
        <v>10239335</v>
      </c>
      <c r="L131" s="28">
        <v>0</v>
      </c>
      <c r="M131" s="28">
        <v>10239335</v>
      </c>
      <c r="N131" s="29">
        <v>0.71106493055555553</v>
      </c>
      <c r="O131" s="28">
        <v>294.42994473020826</v>
      </c>
      <c r="P131" s="28">
        <v>15.199616310937976</v>
      </c>
    </row>
    <row r="132" spans="2:16" x14ac:dyDescent="0.2">
      <c r="B132" t="s">
        <v>69</v>
      </c>
      <c r="C132" s="5" t="s">
        <v>70</v>
      </c>
      <c r="D132" s="27" t="s">
        <v>191</v>
      </c>
      <c r="E132" s="27">
        <v>2016</v>
      </c>
      <c r="F132" s="27" t="s">
        <v>791</v>
      </c>
      <c r="G132" s="27" t="s">
        <v>192</v>
      </c>
      <c r="H132" s="27" t="s">
        <v>149</v>
      </c>
      <c r="I132" s="27">
        <v>2013</v>
      </c>
      <c r="J132" s="27">
        <v>97</v>
      </c>
      <c r="K132" s="28">
        <v>9726080</v>
      </c>
      <c r="L132" s="28">
        <v>0</v>
      </c>
      <c r="M132" s="28">
        <v>9726080</v>
      </c>
      <c r="N132" s="29">
        <v>0.79787366694011486</v>
      </c>
      <c r="O132" s="28">
        <v>286.97201966201806</v>
      </c>
      <c r="P132" s="28">
        <v>15.008636628323544</v>
      </c>
    </row>
    <row r="133" spans="2:16" x14ac:dyDescent="0.2">
      <c r="B133" t="s">
        <v>593</v>
      </c>
      <c r="C133" s="5" t="s">
        <v>594</v>
      </c>
      <c r="D133" s="27" t="s">
        <v>191</v>
      </c>
      <c r="E133" s="27">
        <v>2023</v>
      </c>
      <c r="F133" s="27" t="s">
        <v>789</v>
      </c>
      <c r="G133" s="27" t="s">
        <v>192</v>
      </c>
      <c r="H133" s="27" t="s">
        <v>148</v>
      </c>
      <c r="I133" s="27">
        <v>2018</v>
      </c>
      <c r="J133" s="27">
        <v>90</v>
      </c>
      <c r="K133" s="28">
        <v>1958000</v>
      </c>
      <c r="L133" s="28">
        <v>2742000</v>
      </c>
      <c r="M133" s="28">
        <v>4700000</v>
      </c>
      <c r="N133" s="29">
        <v>0.41659574468085109</v>
      </c>
      <c r="O133" s="28">
        <v>31.344663829787233</v>
      </c>
      <c r="P133" s="28">
        <v>1.191097225531915</v>
      </c>
    </row>
    <row r="134" spans="2:16" x14ac:dyDescent="0.2">
      <c r="B134" t="s">
        <v>595</v>
      </c>
      <c r="C134" s="5" t="s">
        <v>596</v>
      </c>
      <c r="D134" s="27" t="s">
        <v>191</v>
      </c>
      <c r="E134" s="27">
        <v>2023</v>
      </c>
      <c r="F134" s="27" t="s">
        <v>789</v>
      </c>
      <c r="G134" s="27" t="s">
        <v>192</v>
      </c>
      <c r="H134" s="27" t="s">
        <v>148</v>
      </c>
      <c r="I134" s="27">
        <v>2018</v>
      </c>
      <c r="J134" s="27">
        <v>71</v>
      </c>
      <c r="K134" s="28">
        <v>0</v>
      </c>
      <c r="L134" s="28">
        <v>3531500</v>
      </c>
      <c r="M134" s="28">
        <v>3531500</v>
      </c>
      <c r="N134" s="29">
        <v>0</v>
      </c>
      <c r="O134" s="28">
        <v>0</v>
      </c>
      <c r="P134" s="28">
        <v>0</v>
      </c>
    </row>
    <row r="135" spans="2:16" x14ac:dyDescent="0.2">
      <c r="B135" t="s">
        <v>73</v>
      </c>
      <c r="C135" s="5" t="s">
        <v>269</v>
      </c>
      <c r="D135" s="27" t="s">
        <v>191</v>
      </c>
      <c r="E135" s="27">
        <v>2017</v>
      </c>
      <c r="F135" s="27" t="s">
        <v>791</v>
      </c>
      <c r="G135" s="27" t="s">
        <v>192</v>
      </c>
      <c r="H135" s="27" t="s">
        <v>149</v>
      </c>
      <c r="I135" s="27">
        <v>2013</v>
      </c>
      <c r="J135" s="27" t="s">
        <v>163</v>
      </c>
      <c r="K135" s="28">
        <v>19500000</v>
      </c>
      <c r="L135" s="28">
        <v>0</v>
      </c>
      <c r="M135" s="28">
        <v>19500000</v>
      </c>
      <c r="N135" s="29">
        <v>0.97499999999999998</v>
      </c>
      <c r="O135" s="28">
        <v>724.85497499999997</v>
      </c>
      <c r="P135" s="28">
        <v>37.265511154285711</v>
      </c>
    </row>
    <row r="136" spans="2:16" x14ac:dyDescent="0.2">
      <c r="B136" t="s">
        <v>270</v>
      </c>
      <c r="C136" s="5" t="s">
        <v>271</v>
      </c>
      <c r="D136" s="27" t="s">
        <v>191</v>
      </c>
      <c r="E136" s="27">
        <v>2022</v>
      </c>
      <c r="F136" s="27" t="s">
        <v>790</v>
      </c>
      <c r="G136" s="27" t="s">
        <v>192</v>
      </c>
      <c r="H136" s="27" t="s">
        <v>148</v>
      </c>
      <c r="I136" s="27">
        <v>2018</v>
      </c>
      <c r="J136" s="27">
        <v>63</v>
      </c>
      <c r="K136" s="28">
        <v>21100416.27</v>
      </c>
      <c r="L136" s="28">
        <v>43899583.729999997</v>
      </c>
      <c r="M136" s="28">
        <v>65000000</v>
      </c>
      <c r="N136" s="29">
        <v>0.32462178876923076</v>
      </c>
      <c r="O136" s="28">
        <v>156.47938857116492</v>
      </c>
      <c r="P136" s="28">
        <v>13.545596695013753</v>
      </c>
    </row>
    <row r="137" spans="2:16" x14ac:dyDescent="0.2">
      <c r="B137" t="s">
        <v>74</v>
      </c>
      <c r="C137" s="5" t="s">
        <v>272</v>
      </c>
      <c r="D137" s="27" t="s">
        <v>191</v>
      </c>
      <c r="E137" s="27">
        <v>2020</v>
      </c>
      <c r="F137" s="27" t="s">
        <v>788</v>
      </c>
      <c r="G137" s="27" t="s">
        <v>192</v>
      </c>
      <c r="H137" s="27" t="s">
        <v>148</v>
      </c>
      <c r="I137" s="27">
        <v>2018</v>
      </c>
      <c r="J137" s="27">
        <v>75</v>
      </c>
      <c r="K137" s="28">
        <v>14017529</v>
      </c>
      <c r="L137" s="28">
        <v>0</v>
      </c>
      <c r="M137" s="28">
        <v>14017529</v>
      </c>
      <c r="N137" s="29">
        <v>0.98666667135920405</v>
      </c>
      <c r="O137" s="28">
        <v>82.153320390717084</v>
      </c>
      <c r="P137" s="28">
        <v>3.1218261748472491</v>
      </c>
    </row>
    <row r="138" spans="2:16" x14ac:dyDescent="0.2">
      <c r="B138" t="s">
        <v>51</v>
      </c>
      <c r="C138" s="5" t="s">
        <v>273</v>
      </c>
      <c r="D138" s="27" t="s">
        <v>191</v>
      </c>
      <c r="E138" s="27">
        <v>2018</v>
      </c>
      <c r="F138" s="27" t="s">
        <v>793</v>
      </c>
      <c r="G138" s="27" t="s">
        <v>192</v>
      </c>
      <c r="H138" s="27" t="s">
        <v>149</v>
      </c>
      <c r="I138" s="27">
        <v>2013</v>
      </c>
      <c r="J138" s="27">
        <v>127</v>
      </c>
      <c r="K138" s="28">
        <v>10383571.68</v>
      </c>
      <c r="L138" s="28">
        <v>0</v>
      </c>
      <c r="M138" s="28">
        <v>10383571.68</v>
      </c>
      <c r="N138" s="29">
        <v>0.89697613881990135</v>
      </c>
      <c r="O138" s="28">
        <v>210.07522022094844</v>
      </c>
      <c r="P138" s="28">
        <v>13.9885269595671</v>
      </c>
    </row>
    <row r="139" spans="2:16" x14ac:dyDescent="0.2">
      <c r="B139" t="s">
        <v>51</v>
      </c>
      <c r="C139" s="5" t="s">
        <v>597</v>
      </c>
      <c r="D139" s="27" t="s">
        <v>191</v>
      </c>
      <c r="E139" s="27">
        <v>2023</v>
      </c>
      <c r="F139" s="27" t="s">
        <v>789</v>
      </c>
      <c r="G139" s="27" t="s">
        <v>192</v>
      </c>
      <c r="H139" s="27" t="s">
        <v>148</v>
      </c>
      <c r="I139" s="27">
        <v>2018</v>
      </c>
      <c r="J139" s="27">
        <v>69</v>
      </c>
      <c r="K139" s="28">
        <v>13539945.189999999</v>
      </c>
      <c r="L139" s="28">
        <v>30460054.809999999</v>
      </c>
      <c r="M139" s="28">
        <v>44000000</v>
      </c>
      <c r="N139" s="29">
        <v>0.3008876708888889</v>
      </c>
      <c r="O139" s="28">
        <v>142.82761627506946</v>
      </c>
      <c r="P139" s="28">
        <v>5.8145364666286321</v>
      </c>
    </row>
    <row r="140" spans="2:16" x14ac:dyDescent="0.2">
      <c r="B140" t="s">
        <v>598</v>
      </c>
      <c r="C140" s="5" t="s">
        <v>599</v>
      </c>
      <c r="D140" s="27" t="s">
        <v>191</v>
      </c>
      <c r="E140" s="27">
        <v>2023</v>
      </c>
      <c r="F140" s="27" t="s">
        <v>789</v>
      </c>
      <c r="G140" s="27" t="s">
        <v>192</v>
      </c>
      <c r="H140" s="27" t="s">
        <v>148</v>
      </c>
      <c r="I140" s="27">
        <v>2018</v>
      </c>
      <c r="J140" s="27">
        <v>75</v>
      </c>
      <c r="K140" s="28">
        <v>8374504.7999999998</v>
      </c>
      <c r="L140" s="28">
        <v>13125495.199999999</v>
      </c>
      <c r="M140" s="28">
        <v>21500000</v>
      </c>
      <c r="N140" s="29">
        <v>0.36410890434782606</v>
      </c>
      <c r="O140" s="28">
        <v>57.447282383478253</v>
      </c>
      <c r="P140" s="28">
        <v>7.2968493587450745</v>
      </c>
    </row>
    <row r="141" spans="2:16" x14ac:dyDescent="0.2">
      <c r="B141" t="s">
        <v>600</v>
      </c>
      <c r="C141" s="5" t="s">
        <v>601</v>
      </c>
      <c r="D141" s="27" t="s">
        <v>191</v>
      </c>
      <c r="E141" s="27">
        <v>2022</v>
      </c>
      <c r="F141" s="27" t="s">
        <v>789</v>
      </c>
      <c r="G141" s="27" t="s">
        <v>192</v>
      </c>
      <c r="H141" s="27" t="s">
        <v>148</v>
      </c>
      <c r="I141" s="27">
        <v>2018</v>
      </c>
      <c r="J141" s="27" t="s">
        <v>602</v>
      </c>
      <c r="K141" s="28">
        <v>7000000</v>
      </c>
      <c r="L141" s="28">
        <v>0</v>
      </c>
      <c r="M141" s="28">
        <v>7000000</v>
      </c>
      <c r="N141" s="29">
        <v>1</v>
      </c>
      <c r="O141" s="28">
        <v>204.679</v>
      </c>
      <c r="P141" s="28">
        <v>12.856196661214954</v>
      </c>
    </row>
    <row r="142" spans="2:16" x14ac:dyDescent="0.2">
      <c r="B142" t="s">
        <v>603</v>
      </c>
      <c r="C142" s="5" t="s">
        <v>604</v>
      </c>
      <c r="D142" s="27" t="s">
        <v>191</v>
      </c>
      <c r="E142" s="27">
        <v>2023</v>
      </c>
      <c r="F142" s="27" t="s">
        <v>789</v>
      </c>
      <c r="G142" s="27" t="s">
        <v>192</v>
      </c>
      <c r="H142" s="27" t="s">
        <v>148</v>
      </c>
      <c r="I142" s="27">
        <v>2018</v>
      </c>
      <c r="J142" s="27">
        <v>63</v>
      </c>
      <c r="K142" s="28">
        <v>18000000</v>
      </c>
      <c r="L142" s="28">
        <v>0</v>
      </c>
      <c r="M142" s="28">
        <v>18000000</v>
      </c>
      <c r="N142" s="29">
        <v>1</v>
      </c>
      <c r="O142" s="28">
        <v>106.50449999999999</v>
      </c>
      <c r="P142" s="28">
        <v>9.2116485104651158</v>
      </c>
    </row>
    <row r="143" spans="2:16" x14ac:dyDescent="0.2">
      <c r="B143" t="s">
        <v>396</v>
      </c>
      <c r="C143" s="5" t="s">
        <v>605</v>
      </c>
      <c r="D143" s="27" t="s">
        <v>191</v>
      </c>
      <c r="E143" s="27">
        <v>2023</v>
      </c>
      <c r="F143" s="27" t="s">
        <v>789</v>
      </c>
      <c r="G143" s="27" t="s">
        <v>192</v>
      </c>
      <c r="H143" s="27" t="s">
        <v>148</v>
      </c>
      <c r="I143" s="27">
        <v>2018</v>
      </c>
      <c r="J143" s="27">
        <v>74</v>
      </c>
      <c r="K143" s="28">
        <v>9800000</v>
      </c>
      <c r="L143" s="28">
        <v>0</v>
      </c>
      <c r="M143" s="28">
        <v>9800000</v>
      </c>
      <c r="N143" s="29">
        <v>1</v>
      </c>
      <c r="O143" s="28">
        <v>9.2249999999999996</v>
      </c>
      <c r="P143" s="28">
        <v>0.6666380357142857</v>
      </c>
    </row>
    <row r="144" spans="2:16" x14ac:dyDescent="0.2">
      <c r="B144" t="s">
        <v>52</v>
      </c>
      <c r="C144" s="5" t="s">
        <v>606</v>
      </c>
      <c r="D144" s="27" t="s">
        <v>191</v>
      </c>
      <c r="E144" s="27">
        <v>2023</v>
      </c>
      <c r="F144" s="27" t="s">
        <v>789</v>
      </c>
      <c r="G144" s="27" t="s">
        <v>192</v>
      </c>
      <c r="H144" s="27" t="s">
        <v>148</v>
      </c>
      <c r="I144" s="27">
        <v>2018</v>
      </c>
      <c r="J144" s="27">
        <v>73</v>
      </c>
      <c r="K144" s="28">
        <v>7878585.7699999996</v>
      </c>
      <c r="L144" s="28">
        <v>27121414.23</v>
      </c>
      <c r="M144" s="28">
        <v>35000000</v>
      </c>
      <c r="N144" s="29">
        <v>0.22510245057142855</v>
      </c>
      <c r="O144" s="28">
        <v>51.595372531556229</v>
      </c>
      <c r="P144" s="28">
        <v>3.7080411844475609</v>
      </c>
    </row>
    <row r="145" spans="2:16" x14ac:dyDescent="0.2">
      <c r="B145" t="s">
        <v>52</v>
      </c>
      <c r="C145" s="5" t="s">
        <v>274</v>
      </c>
      <c r="D145" s="27" t="s">
        <v>191</v>
      </c>
      <c r="E145" s="27">
        <v>2021</v>
      </c>
      <c r="F145" s="27" t="s">
        <v>788</v>
      </c>
      <c r="G145" s="27" t="s">
        <v>192</v>
      </c>
      <c r="H145" s="27" t="s">
        <v>148</v>
      </c>
      <c r="I145" s="27">
        <v>2018</v>
      </c>
      <c r="J145" s="27">
        <v>90</v>
      </c>
      <c r="K145" s="28">
        <v>3499679.47</v>
      </c>
      <c r="L145" s="28">
        <v>320.52999999979511</v>
      </c>
      <c r="M145" s="28">
        <v>3500000</v>
      </c>
      <c r="N145" s="29">
        <v>0.99990842000000002</v>
      </c>
      <c r="O145" s="28">
        <v>12.705836292940001</v>
      </c>
      <c r="P145" s="28">
        <v>0.97630070157271209</v>
      </c>
    </row>
    <row r="146" spans="2:16" x14ac:dyDescent="0.2">
      <c r="B146" t="s">
        <v>52</v>
      </c>
      <c r="C146" s="5" t="s">
        <v>140</v>
      </c>
      <c r="D146" s="27" t="s">
        <v>191</v>
      </c>
      <c r="E146" s="27">
        <v>2021</v>
      </c>
      <c r="F146" s="27" t="s">
        <v>788</v>
      </c>
      <c r="G146" s="27" t="s">
        <v>192</v>
      </c>
      <c r="H146" s="27" t="s">
        <v>148</v>
      </c>
      <c r="I146" s="27">
        <v>2018</v>
      </c>
      <c r="J146" s="27">
        <v>69</v>
      </c>
      <c r="K146" s="28">
        <v>28607359.620000001</v>
      </c>
      <c r="L146" s="28">
        <v>2392640.379999999</v>
      </c>
      <c r="M146" s="28">
        <v>31000000</v>
      </c>
      <c r="N146" s="29">
        <v>0.92281805225806457</v>
      </c>
      <c r="O146" s="28">
        <v>213.71358708634065</v>
      </c>
      <c r="P146" s="28">
        <v>15.592589273730617</v>
      </c>
    </row>
    <row r="147" spans="2:16" x14ac:dyDescent="0.2">
      <c r="B147" t="s">
        <v>53</v>
      </c>
      <c r="C147" s="5" t="s">
        <v>275</v>
      </c>
      <c r="D147" s="27" t="s">
        <v>191</v>
      </c>
      <c r="E147" s="27">
        <v>2016</v>
      </c>
      <c r="F147" s="27" t="s">
        <v>791</v>
      </c>
      <c r="G147" s="27" t="s">
        <v>192</v>
      </c>
      <c r="H147" s="27" t="s">
        <v>149</v>
      </c>
      <c r="I147" s="27">
        <v>2013</v>
      </c>
      <c r="J147" s="27">
        <v>120</v>
      </c>
      <c r="K147" s="28">
        <v>7800000</v>
      </c>
      <c r="L147" s="28">
        <v>0</v>
      </c>
      <c r="M147" s="28">
        <v>7800000</v>
      </c>
      <c r="N147" s="29">
        <v>0.65</v>
      </c>
      <c r="O147" s="28">
        <v>180.2775</v>
      </c>
      <c r="P147" s="28">
        <v>13.652361527227725</v>
      </c>
    </row>
    <row r="148" spans="2:16" x14ac:dyDescent="0.2">
      <c r="B148" t="s">
        <v>607</v>
      </c>
      <c r="C148" s="5" t="s">
        <v>608</v>
      </c>
      <c r="D148" s="27" t="s">
        <v>191</v>
      </c>
      <c r="E148" s="27">
        <v>2022</v>
      </c>
      <c r="F148" s="27" t="s">
        <v>794</v>
      </c>
      <c r="G148" s="27" t="s">
        <v>192</v>
      </c>
      <c r="H148" s="27" t="s">
        <v>148</v>
      </c>
      <c r="I148" s="27">
        <v>2018</v>
      </c>
      <c r="J148" s="27" t="s">
        <v>156</v>
      </c>
      <c r="K148" s="28">
        <v>19166668</v>
      </c>
      <c r="L148" s="28">
        <v>0</v>
      </c>
      <c r="M148" s="28">
        <v>19166668</v>
      </c>
      <c r="N148" s="29">
        <v>0.9583334</v>
      </c>
      <c r="O148" s="28">
        <v>87.844001944219983</v>
      </c>
      <c r="P148" s="28">
        <v>6.3842723720200905</v>
      </c>
    </row>
    <row r="149" spans="2:16" x14ac:dyDescent="0.2">
      <c r="B149" t="s">
        <v>75</v>
      </c>
      <c r="C149" s="5" t="s">
        <v>276</v>
      </c>
      <c r="D149" s="27" t="s">
        <v>191</v>
      </c>
      <c r="E149" s="27">
        <v>2019</v>
      </c>
      <c r="F149" s="27" t="s">
        <v>788</v>
      </c>
      <c r="G149" s="27" t="s">
        <v>192</v>
      </c>
      <c r="H149" s="27" t="s">
        <v>148</v>
      </c>
      <c r="I149" s="27">
        <v>2018</v>
      </c>
      <c r="J149" s="27">
        <v>75</v>
      </c>
      <c r="K149" s="28">
        <v>5377680</v>
      </c>
      <c r="L149" s="28">
        <v>0</v>
      </c>
      <c r="M149" s="28">
        <v>5377680</v>
      </c>
      <c r="N149" s="29">
        <v>0.97</v>
      </c>
      <c r="O149" s="28">
        <v>39.769514999999998</v>
      </c>
      <c r="P149" s="28">
        <v>3.0884103359999999</v>
      </c>
    </row>
    <row r="150" spans="2:16" x14ac:dyDescent="0.2">
      <c r="B150" t="s">
        <v>75</v>
      </c>
      <c r="C150" s="5" t="s">
        <v>609</v>
      </c>
      <c r="D150" s="27" t="s">
        <v>191</v>
      </c>
      <c r="E150" s="27">
        <v>2023</v>
      </c>
      <c r="F150" s="27" t="s">
        <v>789</v>
      </c>
      <c r="G150" s="27" t="s">
        <v>192</v>
      </c>
      <c r="H150" s="27" t="s">
        <v>148</v>
      </c>
      <c r="I150" s="27">
        <v>2018</v>
      </c>
      <c r="J150" s="27" t="s">
        <v>319</v>
      </c>
      <c r="K150" s="28">
        <v>0</v>
      </c>
      <c r="L150" s="28">
        <v>22207995</v>
      </c>
      <c r="M150" s="28">
        <v>22207995</v>
      </c>
      <c r="N150" s="29">
        <v>0</v>
      </c>
      <c r="O150" s="28">
        <v>0</v>
      </c>
      <c r="P150" s="28">
        <v>0</v>
      </c>
    </row>
    <row r="151" spans="2:16" x14ac:dyDescent="0.2">
      <c r="B151" t="s">
        <v>75</v>
      </c>
      <c r="C151" s="5" t="s">
        <v>277</v>
      </c>
      <c r="D151" s="27" t="s">
        <v>191</v>
      </c>
      <c r="E151" s="27">
        <v>2019</v>
      </c>
      <c r="F151" s="27" t="s">
        <v>788</v>
      </c>
      <c r="G151" s="27" t="s">
        <v>192</v>
      </c>
      <c r="H151" s="27" t="s">
        <v>148</v>
      </c>
      <c r="I151" s="27">
        <v>2018</v>
      </c>
      <c r="J151" s="27">
        <v>73</v>
      </c>
      <c r="K151" s="28">
        <v>3896672</v>
      </c>
      <c r="L151" s="28">
        <v>0</v>
      </c>
      <c r="M151" s="28">
        <v>3896672</v>
      </c>
      <c r="N151" s="29">
        <v>0.98799999999999999</v>
      </c>
      <c r="O151" s="28">
        <v>35.011262000000002</v>
      </c>
      <c r="P151" s="28">
        <v>2.7333584003916669</v>
      </c>
    </row>
    <row r="152" spans="2:16" x14ac:dyDescent="0.2">
      <c r="B152" t="s">
        <v>75</v>
      </c>
      <c r="C152" s="5" t="s">
        <v>278</v>
      </c>
      <c r="D152" s="27" t="s">
        <v>191</v>
      </c>
      <c r="E152" s="27">
        <v>2019</v>
      </c>
      <c r="F152" s="27" t="s">
        <v>788</v>
      </c>
      <c r="G152" s="27" t="s">
        <v>192</v>
      </c>
      <c r="H152" s="27" t="s">
        <v>148</v>
      </c>
      <c r="I152" s="27">
        <v>2018</v>
      </c>
      <c r="J152" s="27">
        <v>63</v>
      </c>
      <c r="K152" s="28">
        <v>6940350</v>
      </c>
      <c r="L152" s="28">
        <v>0</v>
      </c>
      <c r="M152" s="28">
        <v>6940350</v>
      </c>
      <c r="N152" s="29">
        <v>0.97</v>
      </c>
      <c r="O152" s="28">
        <v>94.818275999999997</v>
      </c>
      <c r="P152" s="28">
        <v>7.5037377564000005</v>
      </c>
    </row>
    <row r="153" spans="2:16" x14ac:dyDescent="0.2">
      <c r="B153" t="s">
        <v>610</v>
      </c>
      <c r="C153" s="5" t="s">
        <v>611</v>
      </c>
      <c r="D153" s="27" t="s">
        <v>191</v>
      </c>
      <c r="E153" s="27">
        <v>2023</v>
      </c>
      <c r="F153" s="27" t="s">
        <v>789</v>
      </c>
      <c r="G153" s="27" t="s">
        <v>192</v>
      </c>
      <c r="H153" s="27" t="s">
        <v>148</v>
      </c>
      <c r="I153" s="27">
        <v>2018</v>
      </c>
      <c r="J153" s="27">
        <v>87</v>
      </c>
      <c r="K153" s="28">
        <v>6365000</v>
      </c>
      <c r="L153" s="28">
        <v>0</v>
      </c>
      <c r="M153" s="28">
        <v>6365000</v>
      </c>
      <c r="N153" s="29">
        <v>0.7072222222222222</v>
      </c>
      <c r="O153" s="28">
        <v>32.380876666666666</v>
      </c>
      <c r="P153" s="28">
        <v>2.157145556151761</v>
      </c>
    </row>
    <row r="154" spans="2:16" x14ac:dyDescent="0.2">
      <c r="B154" t="s">
        <v>76</v>
      </c>
      <c r="C154" s="5" t="s">
        <v>340</v>
      </c>
      <c r="D154" s="27" t="s">
        <v>191</v>
      </c>
      <c r="E154" s="27">
        <v>2017</v>
      </c>
      <c r="F154" s="27" t="s">
        <v>791</v>
      </c>
      <c r="G154" s="27" t="s">
        <v>192</v>
      </c>
      <c r="H154" s="27" t="s">
        <v>149</v>
      </c>
      <c r="I154" s="27">
        <v>2013</v>
      </c>
      <c r="J154" s="27">
        <v>99</v>
      </c>
      <c r="K154" s="28">
        <v>3427328</v>
      </c>
      <c r="L154" s="28">
        <v>0</v>
      </c>
      <c r="M154" s="28">
        <v>3427328</v>
      </c>
      <c r="N154" s="29">
        <v>0.97800261156209767</v>
      </c>
      <c r="O154" s="28">
        <v>52.298689653283176</v>
      </c>
      <c r="P154" s="28">
        <v>2.4003447013288981</v>
      </c>
    </row>
    <row r="155" spans="2:16" x14ac:dyDescent="0.2">
      <c r="B155" t="s">
        <v>76</v>
      </c>
      <c r="C155" s="5" t="s">
        <v>341</v>
      </c>
      <c r="D155" s="27" t="s">
        <v>191</v>
      </c>
      <c r="E155" s="27">
        <v>2017</v>
      </c>
      <c r="F155" s="27" t="s">
        <v>791</v>
      </c>
      <c r="G155" s="27" t="s">
        <v>192</v>
      </c>
      <c r="H155" s="27" t="s">
        <v>149</v>
      </c>
      <c r="I155" s="27">
        <v>2013</v>
      </c>
      <c r="J155" s="27">
        <v>100</v>
      </c>
      <c r="K155" s="28">
        <v>5499474</v>
      </c>
      <c r="L155" s="28">
        <v>0</v>
      </c>
      <c r="M155" s="28">
        <v>5499474</v>
      </c>
      <c r="N155" s="29">
        <v>0.97040168237867852</v>
      </c>
      <c r="O155" s="28">
        <v>82.44532693489252</v>
      </c>
      <c r="P155" s="28">
        <v>3.7734792215326967</v>
      </c>
    </row>
    <row r="156" spans="2:16" x14ac:dyDescent="0.2">
      <c r="B156" t="s">
        <v>76</v>
      </c>
      <c r="C156" s="5" t="s">
        <v>612</v>
      </c>
      <c r="D156" s="27" t="s">
        <v>191</v>
      </c>
      <c r="E156" s="27">
        <v>2023</v>
      </c>
      <c r="F156" s="27" t="s">
        <v>789</v>
      </c>
      <c r="G156" s="27" t="s">
        <v>192</v>
      </c>
      <c r="H156" s="27" t="s">
        <v>148</v>
      </c>
      <c r="I156" s="27">
        <v>2018</v>
      </c>
      <c r="J156" s="27">
        <v>75</v>
      </c>
      <c r="K156" s="28">
        <v>14260862</v>
      </c>
      <c r="L156" s="28">
        <v>0</v>
      </c>
      <c r="M156" s="28">
        <v>14260862</v>
      </c>
      <c r="N156" s="29">
        <v>0.98909097214275066</v>
      </c>
      <c r="O156" s="28">
        <v>101.68844284599619</v>
      </c>
      <c r="P156" s="28">
        <v>4.6347332506030714</v>
      </c>
    </row>
    <row r="157" spans="2:16" x14ac:dyDescent="0.2">
      <c r="B157" t="s">
        <v>76</v>
      </c>
      <c r="C157" s="5" t="s">
        <v>342</v>
      </c>
      <c r="D157" s="27" t="s">
        <v>191</v>
      </c>
      <c r="E157" s="27">
        <v>2020</v>
      </c>
      <c r="F157" s="27" t="s">
        <v>788</v>
      </c>
      <c r="G157" s="27" t="s">
        <v>192</v>
      </c>
      <c r="H157" s="27" t="s">
        <v>148</v>
      </c>
      <c r="I157" s="27">
        <v>2018</v>
      </c>
      <c r="J157" s="27">
        <v>73</v>
      </c>
      <c r="K157" s="28">
        <v>8781401</v>
      </c>
      <c r="L157" s="28">
        <v>0</v>
      </c>
      <c r="M157" s="28">
        <v>8781401</v>
      </c>
      <c r="N157" s="29">
        <v>0.96727284142836134</v>
      </c>
      <c r="O157" s="28">
        <v>65.955433238475678</v>
      </c>
      <c r="P157" s="28">
        <v>2.993543547764836</v>
      </c>
    </row>
    <row r="158" spans="2:16" x14ac:dyDescent="0.2">
      <c r="B158" t="s">
        <v>76</v>
      </c>
      <c r="C158" s="5" t="s">
        <v>613</v>
      </c>
      <c r="D158" s="27" t="s">
        <v>191</v>
      </c>
      <c r="E158" s="27">
        <v>2019</v>
      </c>
      <c r="F158" s="27" t="s">
        <v>788</v>
      </c>
      <c r="G158" s="27" t="s">
        <v>192</v>
      </c>
      <c r="H158" s="27" t="s">
        <v>148</v>
      </c>
      <c r="I158" s="27">
        <v>2018</v>
      </c>
      <c r="J158" s="27">
        <v>71</v>
      </c>
      <c r="K158" s="28">
        <v>11263180</v>
      </c>
      <c r="L158" s="28">
        <v>0</v>
      </c>
      <c r="M158" s="28">
        <v>11263180</v>
      </c>
      <c r="N158" s="29">
        <v>0.96000025910984177</v>
      </c>
      <c r="O158" s="28">
        <v>101.30498734282516</v>
      </c>
      <c r="P158" s="28">
        <v>4.6008803767730173</v>
      </c>
    </row>
    <row r="159" spans="2:16" x14ac:dyDescent="0.2">
      <c r="B159" t="s">
        <v>76</v>
      </c>
      <c r="C159" s="5" t="s">
        <v>614</v>
      </c>
      <c r="D159" s="27" t="s">
        <v>191</v>
      </c>
      <c r="E159" s="27">
        <v>2022</v>
      </c>
      <c r="F159" s="27" t="s">
        <v>789</v>
      </c>
      <c r="G159" s="27" t="s">
        <v>192</v>
      </c>
      <c r="H159" s="27" t="s">
        <v>148</v>
      </c>
      <c r="I159" s="27">
        <v>2018</v>
      </c>
      <c r="J159" s="27">
        <v>61</v>
      </c>
      <c r="K159" s="28">
        <v>6168615</v>
      </c>
      <c r="L159" s="28">
        <v>0</v>
      </c>
      <c r="M159" s="28">
        <v>6168615</v>
      </c>
      <c r="N159" s="29">
        <v>0.99400001611382804</v>
      </c>
      <c r="O159" s="28">
        <v>73.514948991757791</v>
      </c>
      <c r="P159" s="28">
        <v>3.3565622913072195</v>
      </c>
    </row>
    <row r="160" spans="2:16" x14ac:dyDescent="0.2">
      <c r="B160" t="s">
        <v>76</v>
      </c>
      <c r="C160" s="5" t="s">
        <v>343</v>
      </c>
      <c r="D160" s="27" t="s">
        <v>191</v>
      </c>
      <c r="E160" s="27">
        <v>2017</v>
      </c>
      <c r="F160" s="27" t="s">
        <v>791</v>
      </c>
      <c r="G160" s="27" t="s">
        <v>192</v>
      </c>
      <c r="H160" s="27" t="s">
        <v>149</v>
      </c>
      <c r="I160" s="27">
        <v>2013</v>
      </c>
      <c r="J160" s="27">
        <v>98</v>
      </c>
      <c r="K160" s="28">
        <v>8144732</v>
      </c>
      <c r="L160" s="28">
        <v>0</v>
      </c>
      <c r="M160" s="28">
        <v>8144732</v>
      </c>
      <c r="N160" s="29">
        <v>0.97800115442756108</v>
      </c>
      <c r="O160" s="28">
        <v>96.955122445330687</v>
      </c>
      <c r="P160" s="28">
        <v>4.4142589970220785</v>
      </c>
    </row>
    <row r="161" spans="2:16" x14ac:dyDescent="0.2">
      <c r="B161" t="s">
        <v>76</v>
      </c>
      <c r="C161" s="5" t="s">
        <v>615</v>
      </c>
      <c r="D161" s="27" t="s">
        <v>191</v>
      </c>
      <c r="E161" s="27">
        <v>2017</v>
      </c>
      <c r="F161" s="27" t="s">
        <v>791</v>
      </c>
      <c r="G161" s="27" t="s">
        <v>192</v>
      </c>
      <c r="H161" s="27" t="s">
        <v>149</v>
      </c>
      <c r="I161" s="27">
        <v>2013</v>
      </c>
      <c r="J161" s="27">
        <v>100</v>
      </c>
      <c r="K161" s="28">
        <v>3368384</v>
      </c>
      <c r="L161" s="28">
        <v>0</v>
      </c>
      <c r="M161" s="28">
        <v>3368384</v>
      </c>
      <c r="N161" s="29">
        <v>0.97040263661296644</v>
      </c>
      <c r="O161" s="28">
        <v>60.349339970960386</v>
      </c>
      <c r="P161" s="28">
        <v>2.764879865211229</v>
      </c>
    </row>
    <row r="162" spans="2:16" x14ac:dyDescent="0.2">
      <c r="B162" t="s">
        <v>76</v>
      </c>
      <c r="C162" s="5" t="s">
        <v>344</v>
      </c>
      <c r="D162" s="27" t="s">
        <v>191</v>
      </c>
      <c r="E162" s="27">
        <v>2019</v>
      </c>
      <c r="F162" s="27" t="s">
        <v>788</v>
      </c>
      <c r="G162" s="27" t="s">
        <v>192</v>
      </c>
      <c r="H162" s="27" t="s">
        <v>148</v>
      </c>
      <c r="I162" s="27">
        <v>2018</v>
      </c>
      <c r="J162" s="27">
        <v>68</v>
      </c>
      <c r="K162" s="28">
        <v>11705333</v>
      </c>
      <c r="L162" s="28">
        <v>0</v>
      </c>
      <c r="M162" s="28">
        <v>11705333</v>
      </c>
      <c r="N162" s="29">
        <v>0.96181865242399345</v>
      </c>
      <c r="O162" s="28">
        <v>123.91302062908792</v>
      </c>
      <c r="P162" s="28">
        <v>5.6384400122352565</v>
      </c>
    </row>
    <row r="163" spans="2:16" x14ac:dyDescent="0.2">
      <c r="B163" t="s">
        <v>76</v>
      </c>
      <c r="C163" s="5" t="s">
        <v>616</v>
      </c>
      <c r="D163" s="27" t="s">
        <v>191</v>
      </c>
      <c r="E163" s="27">
        <v>2023</v>
      </c>
      <c r="F163" s="27" t="s">
        <v>789</v>
      </c>
      <c r="G163" s="27" t="s">
        <v>192</v>
      </c>
      <c r="H163" s="27" t="s">
        <v>148</v>
      </c>
      <c r="I163" s="27">
        <v>2018</v>
      </c>
      <c r="J163" s="27">
        <v>60</v>
      </c>
      <c r="K163" s="28">
        <v>25000000</v>
      </c>
      <c r="L163" s="28">
        <v>0</v>
      </c>
      <c r="M163" s="28">
        <v>25000000</v>
      </c>
      <c r="N163" s="29">
        <v>0.78125</v>
      </c>
      <c r="O163" s="28">
        <v>227.625</v>
      </c>
      <c r="P163" s="28">
        <v>10.085069894366198</v>
      </c>
    </row>
    <row r="164" spans="2:16" x14ac:dyDescent="0.2">
      <c r="B164" t="s">
        <v>77</v>
      </c>
      <c r="C164" s="5" t="s">
        <v>279</v>
      </c>
      <c r="D164" s="27" t="s">
        <v>191</v>
      </c>
      <c r="E164" s="27">
        <v>2019</v>
      </c>
      <c r="F164" s="27" t="s">
        <v>788</v>
      </c>
      <c r="G164" s="27" t="s">
        <v>192</v>
      </c>
      <c r="H164" s="27" t="s">
        <v>148</v>
      </c>
      <c r="I164" s="27">
        <v>2018</v>
      </c>
      <c r="J164" s="27">
        <v>75</v>
      </c>
      <c r="K164" s="28">
        <v>7311707</v>
      </c>
      <c r="L164" s="28">
        <v>0</v>
      </c>
      <c r="M164" s="28">
        <v>7311707</v>
      </c>
      <c r="N164" s="29">
        <v>0.9612563461303083</v>
      </c>
      <c r="O164" s="28">
        <v>49.845947828587136</v>
      </c>
      <c r="P164" s="28">
        <v>2.2406283824990649</v>
      </c>
    </row>
    <row r="165" spans="2:16" ht="28.5" x14ac:dyDescent="0.2">
      <c r="B165" t="s">
        <v>78</v>
      </c>
      <c r="C165" s="5" t="s">
        <v>280</v>
      </c>
      <c r="D165" s="27" t="s">
        <v>191</v>
      </c>
      <c r="E165" s="27">
        <v>2020</v>
      </c>
      <c r="F165" s="27" t="s">
        <v>788</v>
      </c>
      <c r="G165" s="27" t="s">
        <v>192</v>
      </c>
      <c r="H165" s="27" t="s">
        <v>148</v>
      </c>
      <c r="I165" s="27">
        <v>2018</v>
      </c>
      <c r="J165" s="27">
        <v>87</v>
      </c>
      <c r="K165" s="28">
        <v>3300000</v>
      </c>
      <c r="L165" s="28">
        <v>0</v>
      </c>
      <c r="M165" s="28">
        <v>3300000</v>
      </c>
      <c r="N165" s="29">
        <v>0.82499999999999996</v>
      </c>
      <c r="O165" s="28">
        <v>43.618574999999993</v>
      </c>
      <c r="P165" s="28">
        <v>3.8730309981924971</v>
      </c>
    </row>
    <row r="166" spans="2:16" x14ac:dyDescent="0.2">
      <c r="B166" t="s">
        <v>79</v>
      </c>
      <c r="C166" s="5" t="s">
        <v>281</v>
      </c>
      <c r="D166" s="27" t="s">
        <v>191</v>
      </c>
      <c r="E166" s="27">
        <v>2020</v>
      </c>
      <c r="F166" s="27" t="s">
        <v>788</v>
      </c>
      <c r="G166" s="27" t="s">
        <v>192</v>
      </c>
      <c r="H166" s="27" t="s">
        <v>148</v>
      </c>
      <c r="I166" s="27">
        <v>2018</v>
      </c>
      <c r="J166" s="27">
        <v>74</v>
      </c>
      <c r="K166" s="28">
        <v>4438555</v>
      </c>
      <c r="L166" s="28">
        <v>0</v>
      </c>
      <c r="M166" s="28">
        <v>4438555</v>
      </c>
      <c r="N166" s="29">
        <v>0.97272737234275697</v>
      </c>
      <c r="O166" s="28">
        <v>30.940512259478414</v>
      </c>
      <c r="P166" s="28">
        <v>1.9888712980554977</v>
      </c>
    </row>
    <row r="167" spans="2:16" x14ac:dyDescent="0.2">
      <c r="B167" t="s">
        <v>80</v>
      </c>
      <c r="C167" s="5" t="s">
        <v>81</v>
      </c>
      <c r="D167" s="27" t="s">
        <v>191</v>
      </c>
      <c r="E167" s="27">
        <v>2017</v>
      </c>
      <c r="F167" s="27" t="s">
        <v>791</v>
      </c>
      <c r="G167" s="27" t="s">
        <v>556</v>
      </c>
      <c r="H167" s="27" t="s">
        <v>149</v>
      </c>
      <c r="I167" s="27">
        <v>2013</v>
      </c>
      <c r="J167" s="27">
        <v>124</v>
      </c>
      <c r="K167" s="28">
        <v>10693572.01</v>
      </c>
      <c r="L167" s="28">
        <v>0</v>
      </c>
      <c r="M167" s="28">
        <v>10693572.01</v>
      </c>
      <c r="N167" s="29">
        <v>0.84866216732588684</v>
      </c>
      <c r="O167" s="28">
        <v>267.72575660196287</v>
      </c>
      <c r="P167" s="28">
        <v>9.7359688323561091</v>
      </c>
    </row>
    <row r="168" spans="2:16" x14ac:dyDescent="0.2">
      <c r="B168" t="s">
        <v>82</v>
      </c>
      <c r="C168" s="5" t="s">
        <v>282</v>
      </c>
      <c r="D168" s="27" t="s">
        <v>191</v>
      </c>
      <c r="E168" s="27">
        <v>2017</v>
      </c>
      <c r="F168" s="27" t="s">
        <v>791</v>
      </c>
      <c r="G168" s="27" t="s">
        <v>192</v>
      </c>
      <c r="H168" s="27" t="s">
        <v>149</v>
      </c>
      <c r="I168" s="27">
        <v>2013</v>
      </c>
      <c r="J168" s="27">
        <v>127</v>
      </c>
      <c r="K168" s="28">
        <v>7516286.4699999997</v>
      </c>
      <c r="L168" s="28">
        <v>0</v>
      </c>
      <c r="M168" s="28">
        <v>7516286.4699999997</v>
      </c>
      <c r="N168" s="29">
        <v>0.87794447349977656</v>
      </c>
      <c r="O168" s="28">
        <v>149.02071463179979</v>
      </c>
      <c r="P168" s="28">
        <v>15.437363331770078</v>
      </c>
    </row>
    <row r="169" spans="2:16" x14ac:dyDescent="0.2">
      <c r="B169" t="s">
        <v>83</v>
      </c>
      <c r="C169" s="5" t="s">
        <v>84</v>
      </c>
      <c r="D169" s="27" t="s">
        <v>191</v>
      </c>
      <c r="E169" s="27">
        <v>2017</v>
      </c>
      <c r="F169" s="27" t="s">
        <v>793</v>
      </c>
      <c r="G169" s="27" t="s">
        <v>192</v>
      </c>
      <c r="H169" s="27" t="s">
        <v>149</v>
      </c>
      <c r="I169" s="27">
        <v>2013</v>
      </c>
      <c r="J169" s="27">
        <v>123</v>
      </c>
      <c r="K169" s="28">
        <v>2000000</v>
      </c>
      <c r="L169" s="28">
        <v>0</v>
      </c>
      <c r="M169" s="28">
        <v>2000000</v>
      </c>
      <c r="N169" s="29">
        <v>0.4</v>
      </c>
      <c r="O169" s="28">
        <v>111.65320000000001</v>
      </c>
      <c r="P169" s="28">
        <v>15.424889579999999</v>
      </c>
    </row>
    <row r="170" spans="2:16" x14ac:dyDescent="0.2">
      <c r="B170" t="s">
        <v>129</v>
      </c>
      <c r="C170" s="5" t="s">
        <v>617</v>
      </c>
      <c r="D170" s="27" t="s">
        <v>284</v>
      </c>
      <c r="E170" s="27">
        <v>2021</v>
      </c>
      <c r="F170" s="27" t="s">
        <v>788</v>
      </c>
      <c r="G170" s="27" t="s">
        <v>556</v>
      </c>
      <c r="H170" s="27" t="s">
        <v>148</v>
      </c>
      <c r="I170" s="27">
        <v>2018</v>
      </c>
      <c r="J170" s="27">
        <v>99</v>
      </c>
      <c r="K170" s="28">
        <v>2400000</v>
      </c>
      <c r="L170" s="28">
        <v>0</v>
      </c>
      <c r="M170" s="28">
        <v>2400000</v>
      </c>
      <c r="N170" s="29">
        <v>0.8</v>
      </c>
      <c r="O170" s="28">
        <v>2.1848000000000001</v>
      </c>
      <c r="P170" s="28">
        <v>2.9371311304347832E-2</v>
      </c>
    </row>
    <row r="171" spans="2:16" x14ac:dyDescent="0.2">
      <c r="B171" t="s">
        <v>129</v>
      </c>
      <c r="C171" s="5" t="s">
        <v>283</v>
      </c>
      <c r="D171" s="27" t="s">
        <v>191</v>
      </c>
      <c r="E171" s="27">
        <v>2021</v>
      </c>
      <c r="F171" s="27" t="s">
        <v>788</v>
      </c>
      <c r="G171" s="27" t="s">
        <v>192</v>
      </c>
      <c r="H171" s="27" t="s">
        <v>148</v>
      </c>
      <c r="I171" s="27">
        <v>2018</v>
      </c>
      <c r="J171" s="27">
        <v>90</v>
      </c>
      <c r="K171" s="28">
        <v>5250000</v>
      </c>
      <c r="L171" s="28">
        <v>0</v>
      </c>
      <c r="M171" s="28">
        <v>5250000</v>
      </c>
      <c r="N171" s="29">
        <v>0.75</v>
      </c>
      <c r="O171" s="28">
        <v>60.115499999999997</v>
      </c>
      <c r="P171" s="28">
        <v>0.96035795769230758</v>
      </c>
    </row>
    <row r="172" spans="2:16" x14ac:dyDescent="0.2">
      <c r="B172" t="s">
        <v>285</v>
      </c>
      <c r="C172" s="5" t="s">
        <v>286</v>
      </c>
      <c r="D172" s="27" t="s">
        <v>191</v>
      </c>
      <c r="E172" s="27">
        <v>2020</v>
      </c>
      <c r="F172" s="27" t="s">
        <v>788</v>
      </c>
      <c r="G172" s="27" t="s">
        <v>556</v>
      </c>
      <c r="H172" s="27" t="s">
        <v>149</v>
      </c>
      <c r="I172" s="27">
        <v>2018</v>
      </c>
      <c r="J172" s="27">
        <v>95</v>
      </c>
      <c r="K172" s="28">
        <v>10978724</v>
      </c>
      <c r="L172" s="28">
        <v>0</v>
      </c>
      <c r="M172" s="28">
        <v>10978724</v>
      </c>
      <c r="N172" s="29">
        <v>0.91489366666666672</v>
      </c>
      <c r="O172" s="28">
        <v>34.070640146666669</v>
      </c>
      <c r="P172" s="28">
        <v>1.3559602437920002</v>
      </c>
    </row>
    <row r="173" spans="2:16" x14ac:dyDescent="0.2">
      <c r="B173" t="s">
        <v>288</v>
      </c>
      <c r="C173" s="5" t="s">
        <v>287</v>
      </c>
      <c r="D173" s="27" t="s">
        <v>191</v>
      </c>
      <c r="E173" s="27">
        <v>2021</v>
      </c>
      <c r="F173" s="27" t="s">
        <v>788</v>
      </c>
      <c r="G173" s="27" t="s">
        <v>192</v>
      </c>
      <c r="H173" s="27" t="s">
        <v>148</v>
      </c>
      <c r="I173" s="27">
        <v>2018</v>
      </c>
      <c r="J173" s="27">
        <v>28</v>
      </c>
      <c r="K173" s="28">
        <v>9084225</v>
      </c>
      <c r="L173" s="28">
        <v>0</v>
      </c>
      <c r="M173" s="28">
        <v>9084225</v>
      </c>
      <c r="N173" s="29">
        <v>1</v>
      </c>
      <c r="O173" s="28">
        <v>223.34880000000001</v>
      </c>
      <c r="P173" s="28">
        <v>8.4872543999999994</v>
      </c>
    </row>
    <row r="174" spans="2:16" x14ac:dyDescent="0.2">
      <c r="B174" t="s">
        <v>288</v>
      </c>
      <c r="C174" s="5" t="s">
        <v>618</v>
      </c>
      <c r="D174" s="27" t="s">
        <v>191</v>
      </c>
      <c r="E174" s="27">
        <v>2022</v>
      </c>
      <c r="F174" s="27" t="s">
        <v>788</v>
      </c>
      <c r="G174" s="27" t="s">
        <v>192</v>
      </c>
      <c r="H174" s="27" t="s">
        <v>148</v>
      </c>
      <c r="I174" s="27">
        <v>2018</v>
      </c>
      <c r="J174" s="27">
        <v>74</v>
      </c>
      <c r="K174" s="28">
        <v>9824000</v>
      </c>
      <c r="L174" s="28">
        <v>349729</v>
      </c>
      <c r="M174" s="28">
        <v>10173729</v>
      </c>
      <c r="N174" s="29">
        <v>0.96562430550292822</v>
      </c>
      <c r="O174" s="28">
        <v>75.735845529205662</v>
      </c>
      <c r="P174" s="28">
        <v>3.8343830442590412</v>
      </c>
    </row>
    <row r="175" spans="2:16" x14ac:dyDescent="0.2">
      <c r="B175" t="s">
        <v>619</v>
      </c>
      <c r="C175" s="5" t="s">
        <v>620</v>
      </c>
      <c r="D175" s="27" t="s">
        <v>191</v>
      </c>
      <c r="E175" s="27">
        <v>2023</v>
      </c>
      <c r="F175" s="27" t="s">
        <v>789</v>
      </c>
      <c r="G175" s="27" t="s">
        <v>192</v>
      </c>
      <c r="H175" s="27" t="s">
        <v>148</v>
      </c>
      <c r="I175" s="27">
        <v>2018</v>
      </c>
      <c r="J175" s="27">
        <v>72</v>
      </c>
      <c r="K175" s="28">
        <v>0</v>
      </c>
      <c r="L175" s="28">
        <v>5272678</v>
      </c>
      <c r="M175" s="28">
        <v>5272678</v>
      </c>
      <c r="N175" s="29">
        <v>0</v>
      </c>
      <c r="O175" s="28">
        <v>0</v>
      </c>
      <c r="P175" s="28">
        <v>0</v>
      </c>
    </row>
    <row r="176" spans="2:16" x14ac:dyDescent="0.2">
      <c r="B176" t="s">
        <v>54</v>
      </c>
      <c r="C176" s="5" t="s">
        <v>141</v>
      </c>
      <c r="D176" s="27" t="s">
        <v>191</v>
      </c>
      <c r="E176" s="27">
        <v>2019</v>
      </c>
      <c r="F176" s="27" t="s">
        <v>788</v>
      </c>
      <c r="G176" s="27" t="s">
        <v>192</v>
      </c>
      <c r="H176" s="27" t="s">
        <v>148</v>
      </c>
      <c r="I176" s="27">
        <v>2018</v>
      </c>
      <c r="J176" s="27">
        <v>88</v>
      </c>
      <c r="K176" s="28">
        <v>4200000</v>
      </c>
      <c r="L176" s="28">
        <v>0</v>
      </c>
      <c r="M176" s="28">
        <v>4200000</v>
      </c>
      <c r="N176" s="29">
        <v>1</v>
      </c>
      <c r="O176" s="28">
        <v>19.824000000000002</v>
      </c>
      <c r="P176" s="28">
        <v>1.0836079370078739</v>
      </c>
    </row>
    <row r="177" spans="2:16" x14ac:dyDescent="0.2">
      <c r="B177" t="s">
        <v>54</v>
      </c>
      <c r="C177" s="5" t="s">
        <v>289</v>
      </c>
      <c r="D177" s="27" t="s">
        <v>191</v>
      </c>
      <c r="E177" s="27">
        <v>2022</v>
      </c>
      <c r="F177" s="27" t="s">
        <v>788</v>
      </c>
      <c r="G177" s="27" t="s">
        <v>192</v>
      </c>
      <c r="H177" s="27" t="s">
        <v>148</v>
      </c>
      <c r="I177" s="27">
        <v>2018</v>
      </c>
      <c r="J177" s="27">
        <v>77.5</v>
      </c>
      <c r="K177" s="28">
        <v>29000000</v>
      </c>
      <c r="L177" s="28">
        <v>0</v>
      </c>
      <c r="M177" s="28">
        <v>29000000</v>
      </c>
      <c r="N177" s="29">
        <v>1</v>
      </c>
      <c r="O177" s="28">
        <v>254.16</v>
      </c>
      <c r="P177" s="28">
        <v>12.7429399556541</v>
      </c>
    </row>
    <row r="178" spans="2:16" x14ac:dyDescent="0.2">
      <c r="B178" t="s">
        <v>85</v>
      </c>
      <c r="C178" s="5" t="s">
        <v>86</v>
      </c>
      <c r="D178" s="27" t="s">
        <v>191</v>
      </c>
      <c r="E178" s="27">
        <v>2019</v>
      </c>
      <c r="F178" s="27" t="s">
        <v>788</v>
      </c>
      <c r="G178" s="27" t="s">
        <v>192</v>
      </c>
      <c r="H178" s="27" t="s">
        <v>148</v>
      </c>
      <c r="I178" s="27">
        <v>2018</v>
      </c>
      <c r="J178" s="27">
        <v>87</v>
      </c>
      <c r="K178" s="28">
        <v>16775588.029999999</v>
      </c>
      <c r="L178" s="28">
        <v>0</v>
      </c>
      <c r="M178" s="28">
        <v>16775588.029999999</v>
      </c>
      <c r="N178" s="29">
        <v>0.79883752523809526</v>
      </c>
      <c r="O178" s="28">
        <v>75.383900744143332</v>
      </c>
      <c r="P178" s="28">
        <v>5.1667587113601945</v>
      </c>
    </row>
    <row r="179" spans="2:16" x14ac:dyDescent="0.2">
      <c r="B179" t="s">
        <v>85</v>
      </c>
      <c r="C179" s="5" t="s">
        <v>290</v>
      </c>
      <c r="D179" s="27" t="s">
        <v>191</v>
      </c>
      <c r="E179" s="27">
        <v>2022</v>
      </c>
      <c r="F179" s="27" t="s">
        <v>788</v>
      </c>
      <c r="G179" s="27" t="s">
        <v>192</v>
      </c>
      <c r="H179" s="27" t="s">
        <v>148</v>
      </c>
      <c r="I179" s="27">
        <v>2018</v>
      </c>
      <c r="J179" s="27">
        <v>53</v>
      </c>
      <c r="K179" s="28">
        <v>6600930</v>
      </c>
      <c r="L179" s="28">
        <v>0</v>
      </c>
      <c r="M179" s="28">
        <v>6600930</v>
      </c>
      <c r="N179" s="29">
        <v>0.95665652173913041</v>
      </c>
      <c r="O179" s="28">
        <v>83.181284565217382</v>
      </c>
      <c r="P179" s="28">
        <v>3.1608888134782607</v>
      </c>
    </row>
    <row r="180" spans="2:16" x14ac:dyDescent="0.2">
      <c r="B180" t="s">
        <v>291</v>
      </c>
      <c r="C180" s="5" t="s">
        <v>292</v>
      </c>
      <c r="D180" s="27" t="s">
        <v>191</v>
      </c>
      <c r="E180" s="27">
        <v>2021</v>
      </c>
      <c r="F180" s="27" t="s">
        <v>788</v>
      </c>
      <c r="G180" s="27" t="s">
        <v>192</v>
      </c>
      <c r="H180" s="27" t="s">
        <v>148</v>
      </c>
      <c r="I180" s="27">
        <v>2018</v>
      </c>
      <c r="J180" s="27">
        <v>74</v>
      </c>
      <c r="K180" s="28">
        <v>10005107</v>
      </c>
      <c r="L180" s="28">
        <v>0</v>
      </c>
      <c r="M180" s="28">
        <v>10005107</v>
      </c>
      <c r="N180" s="29">
        <v>0.99399999999999999</v>
      </c>
      <c r="O180" s="28">
        <v>81.66704</v>
      </c>
      <c r="P180" s="28">
        <v>11.671001934468084</v>
      </c>
    </row>
    <row r="181" spans="2:16" x14ac:dyDescent="0.2">
      <c r="B181" t="s">
        <v>87</v>
      </c>
      <c r="C181" s="5" t="s">
        <v>357</v>
      </c>
      <c r="D181" s="27" t="s">
        <v>191</v>
      </c>
      <c r="E181" s="27">
        <v>2020</v>
      </c>
      <c r="F181" s="27" t="s">
        <v>788</v>
      </c>
      <c r="G181" s="27" t="s">
        <v>192</v>
      </c>
      <c r="H181" s="27" t="s">
        <v>148</v>
      </c>
      <c r="I181" s="27">
        <v>2018</v>
      </c>
      <c r="J181" s="27" t="s">
        <v>164</v>
      </c>
      <c r="K181" s="28">
        <v>6328509</v>
      </c>
      <c r="L181" s="28">
        <v>0</v>
      </c>
      <c r="M181" s="28">
        <v>6328509</v>
      </c>
      <c r="N181" s="29">
        <v>0.96875006697124932</v>
      </c>
      <c r="O181" s="28">
        <v>53.253159931476546</v>
      </c>
      <c r="P181" s="28">
        <v>2.0236200773961088</v>
      </c>
    </row>
    <row r="182" spans="2:16" x14ac:dyDescent="0.2">
      <c r="B182" t="s">
        <v>88</v>
      </c>
      <c r="C182" s="5" t="s">
        <v>293</v>
      </c>
      <c r="D182" s="27" t="s">
        <v>191</v>
      </c>
      <c r="E182" s="27">
        <v>2020</v>
      </c>
      <c r="F182" s="27" t="s">
        <v>788</v>
      </c>
      <c r="G182" s="27" t="s">
        <v>192</v>
      </c>
      <c r="H182" s="27" t="s">
        <v>148</v>
      </c>
      <c r="I182" s="27">
        <v>2018</v>
      </c>
      <c r="J182" s="27">
        <v>75</v>
      </c>
      <c r="K182" s="28">
        <v>6904552</v>
      </c>
      <c r="L182" s="28">
        <v>0</v>
      </c>
      <c r="M182" s="28">
        <v>6904552</v>
      </c>
      <c r="N182" s="29">
        <v>0.96400031497839545</v>
      </c>
      <c r="O182" s="28">
        <v>45.549014882729182</v>
      </c>
      <c r="P182" s="28">
        <v>1.7308625655437091</v>
      </c>
    </row>
    <row r="183" spans="2:16" x14ac:dyDescent="0.2">
      <c r="B183" t="s">
        <v>88</v>
      </c>
      <c r="C183" s="5" t="s">
        <v>621</v>
      </c>
      <c r="D183" s="27" t="s">
        <v>191</v>
      </c>
      <c r="E183" s="27">
        <v>2023</v>
      </c>
      <c r="F183" s="27" t="s">
        <v>789</v>
      </c>
      <c r="G183" s="27" t="s">
        <v>192</v>
      </c>
      <c r="H183" s="27" t="s">
        <v>148</v>
      </c>
      <c r="I183" s="27">
        <v>2018</v>
      </c>
      <c r="J183" s="27">
        <v>73</v>
      </c>
      <c r="K183" s="28">
        <v>6137950</v>
      </c>
      <c r="L183" s="28">
        <v>0</v>
      </c>
      <c r="M183" s="28">
        <v>6137950</v>
      </c>
      <c r="N183" s="29">
        <v>0.99399999999999999</v>
      </c>
      <c r="O183" s="28">
        <v>52.147228000000005</v>
      </c>
      <c r="P183" s="28">
        <v>3.4228987005043483</v>
      </c>
    </row>
    <row r="184" spans="2:16" x14ac:dyDescent="0.2">
      <c r="B184" t="s">
        <v>88</v>
      </c>
      <c r="C184" s="5" t="s">
        <v>294</v>
      </c>
      <c r="D184" s="27" t="s">
        <v>191</v>
      </c>
      <c r="E184" s="27">
        <v>2020</v>
      </c>
      <c r="F184" s="27" t="s">
        <v>788</v>
      </c>
      <c r="G184" s="27" t="s">
        <v>192</v>
      </c>
      <c r="H184" s="27" t="s">
        <v>148</v>
      </c>
      <c r="I184" s="27">
        <v>2018</v>
      </c>
      <c r="J184" s="27">
        <v>71</v>
      </c>
      <c r="K184" s="28">
        <v>4591735</v>
      </c>
      <c r="L184" s="28">
        <v>0</v>
      </c>
      <c r="M184" s="28">
        <v>4591735</v>
      </c>
      <c r="N184" s="29">
        <v>0.98200025663508628</v>
      </c>
      <c r="O184" s="28">
        <v>41.592424469727746</v>
      </c>
      <c r="P184" s="28">
        <v>1.5805121298496545</v>
      </c>
    </row>
    <row r="185" spans="2:16" x14ac:dyDescent="0.2">
      <c r="B185" t="s">
        <v>88</v>
      </c>
      <c r="C185" s="5" t="s">
        <v>622</v>
      </c>
      <c r="D185" s="27" t="s">
        <v>191</v>
      </c>
      <c r="E185" s="27">
        <v>2023</v>
      </c>
      <c r="F185" s="27" t="s">
        <v>789</v>
      </c>
      <c r="G185" s="27" t="s">
        <v>192</v>
      </c>
      <c r="H185" s="27" t="s">
        <v>148</v>
      </c>
      <c r="I185" s="27">
        <v>2018</v>
      </c>
      <c r="J185" s="27">
        <v>79</v>
      </c>
      <c r="K185" s="28">
        <v>0</v>
      </c>
      <c r="L185" s="28">
        <v>3652000</v>
      </c>
      <c r="M185" s="28">
        <v>3652000</v>
      </c>
      <c r="N185" s="29">
        <v>0</v>
      </c>
      <c r="O185" s="28">
        <v>0</v>
      </c>
      <c r="P185" s="28">
        <v>0</v>
      </c>
    </row>
    <row r="186" spans="2:16" x14ac:dyDescent="0.2">
      <c r="B186" t="s">
        <v>88</v>
      </c>
      <c r="C186" s="5" t="s">
        <v>295</v>
      </c>
      <c r="D186" s="27" t="s">
        <v>191</v>
      </c>
      <c r="E186" s="27">
        <v>2020</v>
      </c>
      <c r="F186" s="27" t="s">
        <v>788</v>
      </c>
      <c r="G186" s="27" t="s">
        <v>192</v>
      </c>
      <c r="H186" s="27" t="s">
        <v>148</v>
      </c>
      <c r="I186" s="27">
        <v>2018</v>
      </c>
      <c r="J186" s="27">
        <v>70</v>
      </c>
      <c r="K186" s="28">
        <v>6154483</v>
      </c>
      <c r="L186" s="28">
        <v>0</v>
      </c>
      <c r="M186" s="28">
        <v>6154483</v>
      </c>
      <c r="N186" s="29">
        <v>0.96400082514751395</v>
      </c>
      <c r="O186" s="28">
        <v>60.462131753252081</v>
      </c>
      <c r="P186" s="28">
        <v>4.6190381453628886</v>
      </c>
    </row>
    <row r="187" spans="2:16" x14ac:dyDescent="0.2">
      <c r="B187" t="s">
        <v>88</v>
      </c>
      <c r="C187" s="5" t="s">
        <v>623</v>
      </c>
      <c r="D187" s="27" t="s">
        <v>191</v>
      </c>
      <c r="E187" s="27">
        <v>2017</v>
      </c>
      <c r="F187" s="27" t="s">
        <v>791</v>
      </c>
      <c r="G187" s="27" t="s">
        <v>556</v>
      </c>
      <c r="H187" s="27" t="s">
        <v>159</v>
      </c>
      <c r="I187" s="27">
        <v>2013</v>
      </c>
      <c r="J187" s="27">
        <v>107</v>
      </c>
      <c r="K187" s="28">
        <v>9492833</v>
      </c>
      <c r="L187" s="28">
        <v>0</v>
      </c>
      <c r="M187" s="28">
        <v>9492833</v>
      </c>
      <c r="N187" s="29">
        <v>0.9780008272921944</v>
      </c>
      <c r="O187" s="28">
        <v>108.43691752693205</v>
      </c>
      <c r="P187" s="28">
        <v>9.010195760265864</v>
      </c>
    </row>
    <row r="188" spans="2:16" x14ac:dyDescent="0.2">
      <c r="B188" t="s">
        <v>88</v>
      </c>
      <c r="C188" s="5" t="s">
        <v>624</v>
      </c>
      <c r="D188" s="27" t="s">
        <v>191</v>
      </c>
      <c r="E188" s="27">
        <v>2023</v>
      </c>
      <c r="F188" s="27" t="s">
        <v>789</v>
      </c>
      <c r="G188" s="27" t="s">
        <v>192</v>
      </c>
      <c r="H188" s="27" t="s">
        <v>148</v>
      </c>
      <c r="I188" s="27">
        <v>2018</v>
      </c>
      <c r="J188" s="27">
        <v>73</v>
      </c>
      <c r="K188" s="28">
        <v>2017323</v>
      </c>
      <c r="L188" s="28">
        <v>0</v>
      </c>
      <c r="M188" s="28">
        <v>2017323</v>
      </c>
      <c r="N188" s="29">
        <v>0.99399999999999999</v>
      </c>
      <c r="O188" s="28">
        <v>26.782336000000001</v>
      </c>
      <c r="P188" s="28">
        <v>2.2106829580673271</v>
      </c>
    </row>
    <row r="189" spans="2:16" x14ac:dyDescent="0.2">
      <c r="B189" t="s">
        <v>88</v>
      </c>
      <c r="C189" s="5" t="s">
        <v>625</v>
      </c>
      <c r="D189" s="27" t="s">
        <v>191</v>
      </c>
      <c r="E189" s="27">
        <v>2023</v>
      </c>
      <c r="F189" s="27" t="s">
        <v>789</v>
      </c>
      <c r="G189" s="27" t="s">
        <v>192</v>
      </c>
      <c r="H189" s="27" t="s">
        <v>148</v>
      </c>
      <c r="I189" s="27">
        <v>2018</v>
      </c>
      <c r="J189" s="27">
        <v>71</v>
      </c>
      <c r="K189" s="28">
        <v>0</v>
      </c>
      <c r="L189" s="28">
        <v>7794889</v>
      </c>
      <c r="M189" s="28">
        <v>7794889</v>
      </c>
      <c r="N189" s="29">
        <v>0</v>
      </c>
      <c r="O189" s="28">
        <v>0</v>
      </c>
      <c r="P189" s="28">
        <v>0</v>
      </c>
    </row>
    <row r="190" spans="2:16" x14ac:dyDescent="0.2">
      <c r="B190" t="s">
        <v>296</v>
      </c>
      <c r="C190" s="5" t="s">
        <v>626</v>
      </c>
      <c r="D190" s="27" t="s">
        <v>191</v>
      </c>
      <c r="E190" s="27">
        <v>2023</v>
      </c>
      <c r="F190" s="27" t="s">
        <v>789</v>
      </c>
      <c r="G190" s="27" t="s">
        <v>192</v>
      </c>
      <c r="H190" s="27" t="s">
        <v>148</v>
      </c>
      <c r="I190" s="27">
        <v>2018</v>
      </c>
      <c r="J190" s="27">
        <v>89</v>
      </c>
      <c r="K190" s="28">
        <v>5300000</v>
      </c>
      <c r="L190" s="28">
        <v>0</v>
      </c>
      <c r="M190" s="28">
        <v>5300000</v>
      </c>
      <c r="N190" s="29">
        <v>1</v>
      </c>
      <c r="O190" s="28">
        <v>23.443199999999997</v>
      </c>
      <c r="P190" s="28">
        <v>0.8908415999999999</v>
      </c>
    </row>
    <row r="191" spans="2:16" x14ac:dyDescent="0.2">
      <c r="B191" t="s">
        <v>296</v>
      </c>
      <c r="C191" s="5" t="s">
        <v>297</v>
      </c>
      <c r="D191" s="27" t="s">
        <v>191</v>
      </c>
      <c r="E191" s="27">
        <v>2022</v>
      </c>
      <c r="F191" s="27" t="s">
        <v>788</v>
      </c>
      <c r="G191" s="27" t="s">
        <v>192</v>
      </c>
      <c r="H191" s="27" t="s">
        <v>148</v>
      </c>
      <c r="I191" s="27">
        <v>2018</v>
      </c>
      <c r="J191" s="27">
        <v>87</v>
      </c>
      <c r="K191" s="28">
        <v>4605263</v>
      </c>
      <c r="L191" s="28">
        <v>0</v>
      </c>
      <c r="M191" s="28">
        <v>4605263</v>
      </c>
      <c r="N191" s="29">
        <v>0.9210526</v>
      </c>
      <c r="O191" s="28">
        <v>26.8330253958</v>
      </c>
      <c r="P191" s="28">
        <v>1.0196549650403999</v>
      </c>
    </row>
    <row r="192" spans="2:16" x14ac:dyDescent="0.2">
      <c r="B192" t="s">
        <v>130</v>
      </c>
      <c r="C192" s="5" t="s">
        <v>298</v>
      </c>
      <c r="D192" s="27" t="s">
        <v>191</v>
      </c>
      <c r="E192" s="27">
        <v>2021</v>
      </c>
      <c r="F192" s="27" t="s">
        <v>788</v>
      </c>
      <c r="G192" s="27" t="s">
        <v>192</v>
      </c>
      <c r="H192" s="27" t="s">
        <v>148</v>
      </c>
      <c r="I192" s="27">
        <v>2018</v>
      </c>
      <c r="J192" s="27">
        <v>78</v>
      </c>
      <c r="K192" s="28">
        <v>24800000</v>
      </c>
      <c r="L192" s="28">
        <v>0</v>
      </c>
      <c r="M192" s="28">
        <v>24800000</v>
      </c>
      <c r="N192" s="29">
        <v>0.87017543859649127</v>
      </c>
      <c r="O192" s="28">
        <v>204.28412631578948</v>
      </c>
      <c r="P192" s="28">
        <v>9.9087193636781592</v>
      </c>
    </row>
    <row r="193" spans="2:16" x14ac:dyDescent="0.2">
      <c r="B193" t="s">
        <v>627</v>
      </c>
      <c r="C193" s="5" t="s">
        <v>628</v>
      </c>
      <c r="D193" s="27" t="s">
        <v>191</v>
      </c>
      <c r="E193" s="27">
        <v>2023</v>
      </c>
      <c r="F193" s="27" t="s">
        <v>789</v>
      </c>
      <c r="G193" s="27" t="s">
        <v>192</v>
      </c>
      <c r="H193" s="27" t="s">
        <v>148</v>
      </c>
      <c r="I193" s="27">
        <v>2018</v>
      </c>
      <c r="J193" s="27">
        <v>70</v>
      </c>
      <c r="K193" s="28">
        <v>528000</v>
      </c>
      <c r="L193" s="28">
        <v>6063968</v>
      </c>
      <c r="M193" s="28">
        <v>6591968</v>
      </c>
      <c r="N193" s="29">
        <v>8.0097476201340778E-2</v>
      </c>
      <c r="O193" s="28">
        <v>4.421380686314011</v>
      </c>
      <c r="P193" s="28">
        <v>0.16801246607993242</v>
      </c>
    </row>
    <row r="194" spans="2:16" x14ac:dyDescent="0.2">
      <c r="B194" t="s">
        <v>360</v>
      </c>
      <c r="C194" s="5" t="s">
        <v>361</v>
      </c>
      <c r="D194" s="27" t="s">
        <v>191</v>
      </c>
      <c r="E194" s="27">
        <v>2021</v>
      </c>
      <c r="F194" s="27" t="s">
        <v>788</v>
      </c>
      <c r="G194" s="27" t="s">
        <v>192</v>
      </c>
      <c r="H194" s="27" t="s">
        <v>148</v>
      </c>
      <c r="I194" s="27">
        <v>2018</v>
      </c>
      <c r="J194" s="27">
        <v>74</v>
      </c>
      <c r="K194" s="28">
        <v>7213192</v>
      </c>
      <c r="L194" s="28">
        <v>0</v>
      </c>
      <c r="M194" s="28">
        <v>7213192</v>
      </c>
      <c r="N194" s="29">
        <v>0.98800021915406533</v>
      </c>
      <c r="O194" s="28">
        <v>44.594377891737892</v>
      </c>
      <c r="P194" s="28">
        <v>2.8924805388139037</v>
      </c>
    </row>
    <row r="195" spans="2:16" x14ac:dyDescent="0.2">
      <c r="B195" t="s">
        <v>89</v>
      </c>
      <c r="C195" s="5" t="s">
        <v>299</v>
      </c>
      <c r="D195" s="27" t="s">
        <v>191</v>
      </c>
      <c r="E195" s="27">
        <v>2020</v>
      </c>
      <c r="F195" s="27" t="s">
        <v>788</v>
      </c>
      <c r="G195" s="27" t="s">
        <v>192</v>
      </c>
      <c r="H195" s="27" t="s">
        <v>148</v>
      </c>
      <c r="I195" s="27">
        <v>2018</v>
      </c>
      <c r="J195" s="27">
        <v>60</v>
      </c>
      <c r="K195" s="28">
        <v>6587689</v>
      </c>
      <c r="L195" s="28">
        <v>0</v>
      </c>
      <c r="M195" s="28">
        <v>6587689</v>
      </c>
      <c r="N195" s="29">
        <v>0.97600005096537157</v>
      </c>
      <c r="O195" s="28">
        <v>105.93797353193433</v>
      </c>
      <c r="P195" s="28">
        <v>6.2413651378487813</v>
      </c>
    </row>
    <row r="196" spans="2:16" x14ac:dyDescent="0.2">
      <c r="B196" t="s">
        <v>89</v>
      </c>
      <c r="C196" s="5" t="s">
        <v>629</v>
      </c>
      <c r="D196" s="27" t="s">
        <v>191</v>
      </c>
      <c r="E196" s="27">
        <v>2023</v>
      </c>
      <c r="F196" s="27" t="s">
        <v>789</v>
      </c>
      <c r="G196" s="27" t="s">
        <v>192</v>
      </c>
      <c r="H196" s="27" t="s">
        <v>148</v>
      </c>
      <c r="I196" s="27">
        <v>2018</v>
      </c>
      <c r="J196" s="27">
        <v>67</v>
      </c>
      <c r="K196" s="28">
        <v>3747669</v>
      </c>
      <c r="L196" s="28">
        <v>2498446</v>
      </c>
      <c r="M196" s="28">
        <v>6246115</v>
      </c>
      <c r="N196" s="29">
        <v>0.6</v>
      </c>
      <c r="O196" s="28">
        <v>32.292000000000002</v>
      </c>
      <c r="P196" s="28">
        <v>2.0002044705882351</v>
      </c>
    </row>
    <row r="197" spans="2:16" x14ac:dyDescent="0.2">
      <c r="B197" t="s">
        <v>89</v>
      </c>
      <c r="C197" s="5" t="s">
        <v>300</v>
      </c>
      <c r="D197" s="27" t="s">
        <v>191</v>
      </c>
      <c r="E197" s="27">
        <v>2020</v>
      </c>
      <c r="F197" s="27" t="s">
        <v>788</v>
      </c>
      <c r="G197" s="27" t="s">
        <v>192</v>
      </c>
      <c r="H197" s="27" t="s">
        <v>148</v>
      </c>
      <c r="I197" s="27">
        <v>2018</v>
      </c>
      <c r="J197" s="27">
        <v>59</v>
      </c>
      <c r="K197" s="28">
        <v>5652633</v>
      </c>
      <c r="L197" s="28">
        <v>0</v>
      </c>
      <c r="M197" s="28">
        <v>5652633</v>
      </c>
      <c r="N197" s="29">
        <v>0.96249433840181176</v>
      </c>
      <c r="O197" s="28">
        <v>85.901657208023295</v>
      </c>
      <c r="P197" s="28">
        <v>5.0623073759219661</v>
      </c>
    </row>
    <row r="198" spans="2:16" x14ac:dyDescent="0.2">
      <c r="B198" t="s">
        <v>89</v>
      </c>
      <c r="C198" s="5" t="s">
        <v>630</v>
      </c>
      <c r="D198" s="27" t="s">
        <v>191</v>
      </c>
      <c r="E198" s="27">
        <v>2023</v>
      </c>
      <c r="F198" s="27" t="s">
        <v>789</v>
      </c>
      <c r="G198" s="27" t="s">
        <v>192</v>
      </c>
      <c r="H198" s="27" t="s">
        <v>148</v>
      </c>
      <c r="I198" s="27">
        <v>2018</v>
      </c>
      <c r="J198" s="27">
        <v>70</v>
      </c>
      <c r="K198" s="28">
        <v>1623635</v>
      </c>
      <c r="L198" s="28">
        <v>3788480</v>
      </c>
      <c r="M198" s="28">
        <v>5412115</v>
      </c>
      <c r="N198" s="29">
        <v>0.30000009238532438</v>
      </c>
      <c r="O198" s="28">
        <v>12.080403720172242</v>
      </c>
      <c r="P198" s="28">
        <v>0.74162570424643615</v>
      </c>
    </row>
    <row r="199" spans="2:16" x14ac:dyDescent="0.2">
      <c r="B199" t="s">
        <v>89</v>
      </c>
      <c r="C199" s="5" t="s">
        <v>301</v>
      </c>
      <c r="D199" s="27" t="s">
        <v>191</v>
      </c>
      <c r="E199" s="27">
        <v>2020</v>
      </c>
      <c r="F199" s="27" t="s">
        <v>788</v>
      </c>
      <c r="G199" s="27" t="s">
        <v>192</v>
      </c>
      <c r="H199" s="27" t="s">
        <v>148</v>
      </c>
      <c r="I199" s="27">
        <v>2018</v>
      </c>
      <c r="J199" s="27" t="s">
        <v>160</v>
      </c>
      <c r="K199" s="28">
        <v>7997844</v>
      </c>
      <c r="L199" s="28">
        <v>0</v>
      </c>
      <c r="M199" s="28">
        <v>7997844</v>
      </c>
      <c r="N199" s="29">
        <v>0.96712040871852234</v>
      </c>
      <c r="O199" s="28">
        <v>87.374493325674905</v>
      </c>
      <c r="P199" s="28">
        <v>5.3898030943820547</v>
      </c>
    </row>
    <row r="200" spans="2:16" x14ac:dyDescent="0.2">
      <c r="B200" t="s">
        <v>89</v>
      </c>
      <c r="C200" s="5" t="s">
        <v>631</v>
      </c>
      <c r="D200" s="27" t="s">
        <v>191</v>
      </c>
      <c r="E200" s="27">
        <v>2023</v>
      </c>
      <c r="F200" s="27" t="s">
        <v>789</v>
      </c>
      <c r="G200" s="27" t="s">
        <v>192</v>
      </c>
      <c r="H200" s="27" t="s">
        <v>148</v>
      </c>
      <c r="I200" s="27">
        <v>2018</v>
      </c>
      <c r="J200" s="27">
        <v>70</v>
      </c>
      <c r="K200" s="28">
        <v>3150986</v>
      </c>
      <c r="L200" s="28">
        <v>3150986</v>
      </c>
      <c r="M200" s="28">
        <v>6301972</v>
      </c>
      <c r="N200" s="29">
        <v>0.5</v>
      </c>
      <c r="O200" s="28">
        <v>26.47</v>
      </c>
      <c r="P200" s="28">
        <v>1.7643875612244899</v>
      </c>
    </row>
    <row r="201" spans="2:16" x14ac:dyDescent="0.2">
      <c r="B201" t="s">
        <v>89</v>
      </c>
      <c r="C201" s="5" t="s">
        <v>302</v>
      </c>
      <c r="D201" s="27" t="s">
        <v>191</v>
      </c>
      <c r="E201" s="27">
        <v>2021</v>
      </c>
      <c r="F201" s="27" t="s">
        <v>788</v>
      </c>
      <c r="G201" s="27" t="s">
        <v>192</v>
      </c>
      <c r="H201" s="27" t="s">
        <v>148</v>
      </c>
      <c r="I201" s="27">
        <v>2018</v>
      </c>
      <c r="J201" s="27">
        <v>68</v>
      </c>
      <c r="K201" s="28">
        <v>3900262</v>
      </c>
      <c r="L201" s="28">
        <v>0</v>
      </c>
      <c r="M201" s="28">
        <v>3900262</v>
      </c>
      <c r="N201" s="29">
        <v>0.98800040125320698</v>
      </c>
      <c r="O201" s="28">
        <v>41.146264710591055</v>
      </c>
      <c r="P201" s="28">
        <v>2.5721558727208236</v>
      </c>
    </row>
    <row r="202" spans="2:16" x14ac:dyDescent="0.2">
      <c r="B202" t="s">
        <v>89</v>
      </c>
      <c r="C202" s="5" t="s">
        <v>303</v>
      </c>
      <c r="D202" s="27" t="s">
        <v>191</v>
      </c>
      <c r="E202" s="27">
        <v>2021</v>
      </c>
      <c r="F202" s="27" t="s">
        <v>788</v>
      </c>
      <c r="G202" s="27" t="s">
        <v>192</v>
      </c>
      <c r="H202" s="27" t="s">
        <v>148</v>
      </c>
      <c r="I202" s="27">
        <v>2018</v>
      </c>
      <c r="J202" s="27">
        <v>62</v>
      </c>
      <c r="K202" s="28">
        <v>7250686</v>
      </c>
      <c r="L202" s="28">
        <v>0</v>
      </c>
      <c r="M202" s="28">
        <v>7250686</v>
      </c>
      <c r="N202" s="29">
        <v>0.98800013626298755</v>
      </c>
      <c r="O202" s="28">
        <v>95.952597233588818</v>
      </c>
      <c r="P202" s="28">
        <v>6.1227118264028064</v>
      </c>
    </row>
    <row r="203" spans="2:16" x14ac:dyDescent="0.2">
      <c r="B203" t="s">
        <v>89</v>
      </c>
      <c r="C203" s="5" t="s">
        <v>304</v>
      </c>
      <c r="D203" s="27" t="s">
        <v>191</v>
      </c>
      <c r="E203" s="27">
        <v>2021</v>
      </c>
      <c r="F203" s="27" t="s">
        <v>788</v>
      </c>
      <c r="G203" s="27" t="s">
        <v>192</v>
      </c>
      <c r="H203" s="27" t="s">
        <v>148</v>
      </c>
      <c r="I203" s="27">
        <v>2018</v>
      </c>
      <c r="J203" s="27" t="s">
        <v>161</v>
      </c>
      <c r="K203" s="28">
        <v>3468891</v>
      </c>
      <c r="L203" s="28">
        <v>0</v>
      </c>
      <c r="M203" s="28">
        <v>3468891</v>
      </c>
      <c r="N203" s="29">
        <v>0.98800007860956762</v>
      </c>
      <c r="O203" s="28">
        <v>32.85129901379171</v>
      </c>
      <c r="P203" s="28">
        <v>2.2680768811915271</v>
      </c>
    </row>
    <row r="204" spans="2:16" x14ac:dyDescent="0.2">
      <c r="B204" t="s">
        <v>305</v>
      </c>
      <c r="C204" s="5" t="s">
        <v>632</v>
      </c>
      <c r="D204" s="27" t="s">
        <v>284</v>
      </c>
      <c r="E204" s="27">
        <v>2022</v>
      </c>
      <c r="F204" s="27" t="s">
        <v>788</v>
      </c>
      <c r="G204" s="27" t="s">
        <v>192</v>
      </c>
      <c r="H204" s="27" t="s">
        <v>148</v>
      </c>
      <c r="I204" s="27">
        <v>2018</v>
      </c>
      <c r="J204" s="27">
        <v>82</v>
      </c>
      <c r="K204" s="28">
        <v>13500000</v>
      </c>
      <c r="L204" s="28">
        <v>0</v>
      </c>
      <c r="M204" s="28">
        <v>13500000</v>
      </c>
      <c r="N204" s="29">
        <v>0.79411764705882348</v>
      </c>
      <c r="O204" s="28">
        <v>53.637247058823526</v>
      </c>
      <c r="P204" s="28">
        <v>1.4582790072309897</v>
      </c>
    </row>
    <row r="205" spans="2:16" x14ac:dyDescent="0.2">
      <c r="B205" t="s">
        <v>131</v>
      </c>
      <c r="C205" s="5" t="s">
        <v>142</v>
      </c>
      <c r="D205" s="27" t="s">
        <v>191</v>
      </c>
      <c r="E205" s="27">
        <v>2021</v>
      </c>
      <c r="F205" s="27" t="s">
        <v>788</v>
      </c>
      <c r="G205" s="27" t="s">
        <v>192</v>
      </c>
      <c r="H205" s="27" t="s">
        <v>148</v>
      </c>
      <c r="I205" s="27">
        <v>2018</v>
      </c>
      <c r="J205" s="27">
        <v>83</v>
      </c>
      <c r="K205" s="28">
        <v>8450000</v>
      </c>
      <c r="L205" s="28">
        <v>0</v>
      </c>
      <c r="M205" s="28">
        <v>8450000</v>
      </c>
      <c r="N205" s="29">
        <v>0.70416666666666672</v>
      </c>
      <c r="O205" s="28">
        <v>55.436929166666665</v>
      </c>
      <c r="P205" s="28">
        <v>2.1066033083333338</v>
      </c>
    </row>
    <row r="206" spans="2:16" x14ac:dyDescent="0.2">
      <c r="B206" t="s">
        <v>55</v>
      </c>
      <c r="C206" s="5" t="s">
        <v>56</v>
      </c>
      <c r="D206" s="27" t="s">
        <v>191</v>
      </c>
      <c r="E206" s="27">
        <v>2017</v>
      </c>
      <c r="F206" s="27" t="s">
        <v>791</v>
      </c>
      <c r="G206" s="27" t="s">
        <v>192</v>
      </c>
      <c r="H206" s="27" t="s">
        <v>149</v>
      </c>
      <c r="I206" s="27">
        <v>2013</v>
      </c>
      <c r="J206" s="27">
        <v>102</v>
      </c>
      <c r="K206" s="28">
        <v>13125749.260000002</v>
      </c>
      <c r="L206" s="28">
        <v>0</v>
      </c>
      <c r="M206" s="28">
        <v>13125749.260000002</v>
      </c>
      <c r="N206" s="29">
        <v>0.84496693100873521</v>
      </c>
      <c r="O206" s="28">
        <v>429.84143753959171</v>
      </c>
      <c r="P206" s="28">
        <v>62.885229190125536</v>
      </c>
    </row>
    <row r="207" spans="2:16" x14ac:dyDescent="0.2">
      <c r="B207" t="s">
        <v>90</v>
      </c>
      <c r="C207" s="5" t="s">
        <v>633</v>
      </c>
      <c r="D207" s="27" t="s">
        <v>191</v>
      </c>
      <c r="E207" s="27">
        <v>2023</v>
      </c>
      <c r="F207" s="27" t="s">
        <v>789</v>
      </c>
      <c r="G207" s="27" t="s">
        <v>192</v>
      </c>
      <c r="H207" s="27" t="s">
        <v>148</v>
      </c>
      <c r="I207" s="27">
        <v>2018</v>
      </c>
      <c r="J207" s="27">
        <v>87</v>
      </c>
      <c r="K207" s="28">
        <v>2800000</v>
      </c>
      <c r="L207" s="28">
        <v>0</v>
      </c>
      <c r="M207" s="28">
        <v>2800000</v>
      </c>
      <c r="N207" s="29">
        <v>0.46666666666666667</v>
      </c>
      <c r="O207" s="28">
        <v>14.693466666666668</v>
      </c>
      <c r="P207" s="28">
        <v>1.0959117965868534</v>
      </c>
    </row>
    <row r="208" spans="2:16" x14ac:dyDescent="0.2">
      <c r="B208" t="s">
        <v>90</v>
      </c>
      <c r="C208" s="5" t="s">
        <v>634</v>
      </c>
      <c r="D208" s="27" t="s">
        <v>191</v>
      </c>
      <c r="E208" s="27">
        <v>2020</v>
      </c>
      <c r="F208" s="27" t="s">
        <v>788</v>
      </c>
      <c r="G208" s="27" t="s">
        <v>192</v>
      </c>
      <c r="H208" s="27" t="s">
        <v>148</v>
      </c>
      <c r="I208" s="27">
        <v>2018</v>
      </c>
      <c r="J208" s="27">
        <v>89</v>
      </c>
      <c r="K208" s="28">
        <v>2447060</v>
      </c>
      <c r="L208" s="28">
        <v>0</v>
      </c>
      <c r="M208" s="28">
        <v>2447060</v>
      </c>
      <c r="N208" s="29">
        <v>0.76470625000000003</v>
      </c>
      <c r="O208" s="28">
        <v>12.197064687500001</v>
      </c>
      <c r="P208" s="28">
        <v>0.64086023014683746</v>
      </c>
    </row>
    <row r="209" spans="2:16" x14ac:dyDescent="0.2">
      <c r="B209" t="s">
        <v>91</v>
      </c>
      <c r="C209" s="5" t="s">
        <v>635</v>
      </c>
      <c r="D209" s="27" t="s">
        <v>284</v>
      </c>
      <c r="E209" s="27">
        <v>2017</v>
      </c>
      <c r="F209" s="27" t="s">
        <v>793</v>
      </c>
      <c r="G209" s="27" t="s">
        <v>556</v>
      </c>
      <c r="H209" s="27" t="s">
        <v>149</v>
      </c>
      <c r="I209" s="27">
        <v>2013</v>
      </c>
      <c r="J209" s="27">
        <v>138</v>
      </c>
      <c r="K209" s="28">
        <v>4932774</v>
      </c>
      <c r="L209" s="28">
        <v>0</v>
      </c>
      <c r="M209" s="28">
        <v>4932774</v>
      </c>
      <c r="N209" s="29">
        <v>0.97420191965872738</v>
      </c>
      <c r="O209" s="28">
        <v>313.01107678634912</v>
      </c>
      <c r="P209" s="28">
        <v>18.221038742623538</v>
      </c>
    </row>
    <row r="210" spans="2:16" x14ac:dyDescent="0.2">
      <c r="B210" t="s">
        <v>92</v>
      </c>
      <c r="C210" s="5" t="s">
        <v>636</v>
      </c>
      <c r="D210" s="27" t="s">
        <v>191</v>
      </c>
      <c r="E210" s="27">
        <v>2023</v>
      </c>
      <c r="F210" s="27" t="s">
        <v>789</v>
      </c>
      <c r="G210" s="27" t="s">
        <v>192</v>
      </c>
      <c r="H210" s="27" t="s">
        <v>148</v>
      </c>
      <c r="I210" s="27">
        <v>2018</v>
      </c>
      <c r="J210" s="27">
        <v>68</v>
      </c>
      <c r="K210" s="28">
        <v>0</v>
      </c>
      <c r="L210" s="28">
        <v>7000000</v>
      </c>
      <c r="M210" s="28">
        <v>7000000</v>
      </c>
      <c r="N210" s="29">
        <v>0</v>
      </c>
      <c r="O210" s="28">
        <v>0</v>
      </c>
      <c r="P210" s="28">
        <v>0</v>
      </c>
    </row>
    <row r="211" spans="2:16" x14ac:dyDescent="0.2">
      <c r="B211" t="s">
        <v>92</v>
      </c>
      <c r="C211" s="5" t="s">
        <v>306</v>
      </c>
      <c r="D211" s="27" t="s">
        <v>191</v>
      </c>
      <c r="E211" s="27">
        <v>2019</v>
      </c>
      <c r="F211" s="27" t="s">
        <v>788</v>
      </c>
      <c r="G211" s="27" t="s">
        <v>192</v>
      </c>
      <c r="H211" s="27" t="s">
        <v>148</v>
      </c>
      <c r="I211" s="27">
        <v>2018</v>
      </c>
      <c r="J211" s="27">
        <v>72</v>
      </c>
      <c r="K211" s="28">
        <v>6143342</v>
      </c>
      <c r="L211" s="28">
        <v>0</v>
      </c>
      <c r="M211" s="28">
        <v>6143342</v>
      </c>
      <c r="N211" s="29">
        <v>0.96666733279025907</v>
      </c>
      <c r="O211" s="28">
        <v>44.457030635024012</v>
      </c>
      <c r="P211" s="28">
        <v>1.6893671641309125</v>
      </c>
    </row>
    <row r="212" spans="2:16" x14ac:dyDescent="0.2">
      <c r="B212" t="s">
        <v>136</v>
      </c>
      <c r="C212" s="5" t="s">
        <v>143</v>
      </c>
      <c r="D212" s="27" t="s">
        <v>191</v>
      </c>
      <c r="E212" s="27">
        <v>2021</v>
      </c>
      <c r="F212" s="27" t="s">
        <v>788</v>
      </c>
      <c r="G212" s="27" t="s">
        <v>192</v>
      </c>
      <c r="H212" s="27" t="s">
        <v>148</v>
      </c>
      <c r="I212" s="27">
        <v>2018</v>
      </c>
      <c r="J212" s="27">
        <v>48</v>
      </c>
      <c r="K212" s="28">
        <v>42185590.329999998</v>
      </c>
      <c r="L212" s="28">
        <v>7814409.6700000018</v>
      </c>
      <c r="M212" s="28">
        <v>50000000</v>
      </c>
      <c r="N212" s="29">
        <v>0.8437118066</v>
      </c>
      <c r="O212" s="28">
        <v>830.64777298660567</v>
      </c>
      <c r="P212" s="28">
        <v>49.938182960749081</v>
      </c>
    </row>
    <row r="213" spans="2:16" x14ac:dyDescent="0.2">
      <c r="B213" t="s">
        <v>637</v>
      </c>
      <c r="C213" s="5" t="s">
        <v>638</v>
      </c>
      <c r="D213" s="27" t="s">
        <v>191</v>
      </c>
      <c r="E213" s="27">
        <v>2022</v>
      </c>
      <c r="F213" s="27" t="s">
        <v>794</v>
      </c>
      <c r="G213" s="27" t="s">
        <v>192</v>
      </c>
      <c r="H213" s="27" t="s">
        <v>148</v>
      </c>
      <c r="I213" s="27">
        <v>2018</v>
      </c>
      <c r="J213" s="27">
        <v>71</v>
      </c>
      <c r="K213" s="28">
        <v>10173619</v>
      </c>
      <c r="L213" s="28">
        <v>4380916</v>
      </c>
      <c r="M213" s="28">
        <v>14554535</v>
      </c>
      <c r="N213" s="29">
        <v>0.69899993369764135</v>
      </c>
      <c r="O213" s="28">
        <v>90.944295073645435</v>
      </c>
      <c r="P213" s="28">
        <v>5.4154652884147811</v>
      </c>
    </row>
    <row r="214" spans="2:16" x14ac:dyDescent="0.2">
      <c r="B214" t="s">
        <v>307</v>
      </c>
      <c r="C214" s="5" t="s">
        <v>308</v>
      </c>
      <c r="D214" s="27" t="s">
        <v>191</v>
      </c>
      <c r="E214" s="27">
        <v>2022</v>
      </c>
      <c r="F214" s="27" t="s">
        <v>788</v>
      </c>
      <c r="G214" s="27" t="s">
        <v>192</v>
      </c>
      <c r="H214" s="27" t="s">
        <v>148</v>
      </c>
      <c r="I214" s="27">
        <v>2018</v>
      </c>
      <c r="J214" s="27">
        <v>76</v>
      </c>
      <c r="K214" s="28">
        <v>21250000</v>
      </c>
      <c r="L214" s="28">
        <v>0</v>
      </c>
      <c r="M214" s="28">
        <v>21250000</v>
      </c>
      <c r="N214" s="29">
        <v>0.85</v>
      </c>
      <c r="O214" s="28">
        <v>159.22404</v>
      </c>
      <c r="P214" s="28">
        <v>6.4192428757894753</v>
      </c>
    </row>
    <row r="215" spans="2:16" x14ac:dyDescent="0.2">
      <c r="B215" t="s">
        <v>307</v>
      </c>
      <c r="C215" s="5" t="s">
        <v>639</v>
      </c>
      <c r="D215" s="27" t="s">
        <v>191</v>
      </c>
      <c r="E215" s="27">
        <v>2023</v>
      </c>
      <c r="F215" s="27" t="s">
        <v>789</v>
      </c>
      <c r="G215" s="27" t="s">
        <v>192</v>
      </c>
      <c r="H215" s="27" t="s">
        <v>148</v>
      </c>
      <c r="I215" s="27">
        <v>2018</v>
      </c>
      <c r="J215" s="27">
        <v>86</v>
      </c>
      <c r="K215" s="28">
        <v>17500000</v>
      </c>
      <c r="L215" s="28">
        <v>0</v>
      </c>
      <c r="M215" s="28">
        <v>17500000</v>
      </c>
      <c r="N215" s="29">
        <v>1</v>
      </c>
      <c r="O215" s="28">
        <v>38.01</v>
      </c>
      <c r="P215" s="28">
        <v>1.5330699999999999</v>
      </c>
    </row>
    <row r="216" spans="2:16" x14ac:dyDescent="0.2">
      <c r="B216" t="s">
        <v>640</v>
      </c>
      <c r="C216" s="5" t="s">
        <v>641</v>
      </c>
      <c r="D216" s="27" t="s">
        <v>191</v>
      </c>
      <c r="E216" s="27">
        <v>2023</v>
      </c>
      <c r="F216" s="27" t="s">
        <v>789</v>
      </c>
      <c r="G216" s="27" t="s">
        <v>192</v>
      </c>
      <c r="H216" s="27" t="s">
        <v>148</v>
      </c>
      <c r="I216" s="27">
        <v>2018</v>
      </c>
      <c r="J216" s="27" t="s">
        <v>242</v>
      </c>
      <c r="K216" s="28">
        <v>0</v>
      </c>
      <c r="L216" s="28">
        <v>21093302</v>
      </c>
      <c r="M216" s="28">
        <v>21093302</v>
      </c>
      <c r="N216" s="29">
        <v>0</v>
      </c>
      <c r="O216" s="28">
        <v>0</v>
      </c>
      <c r="P216" s="28">
        <v>0</v>
      </c>
    </row>
    <row r="217" spans="2:16" x14ac:dyDescent="0.2">
      <c r="B217" t="s">
        <v>132</v>
      </c>
      <c r="C217" s="5" t="s">
        <v>309</v>
      </c>
      <c r="D217" s="27" t="s">
        <v>191</v>
      </c>
      <c r="E217" s="27">
        <v>2021</v>
      </c>
      <c r="F217" s="27" t="s">
        <v>788</v>
      </c>
      <c r="G217" s="27" t="s">
        <v>192</v>
      </c>
      <c r="H217" s="27" t="s">
        <v>148</v>
      </c>
      <c r="I217" s="27">
        <v>2018</v>
      </c>
      <c r="J217" s="27">
        <v>86</v>
      </c>
      <c r="K217" s="28">
        <v>2650102.2599999998</v>
      </c>
      <c r="L217" s="28">
        <v>0</v>
      </c>
      <c r="M217" s="28">
        <v>2650102.2599999998</v>
      </c>
      <c r="N217" s="29">
        <v>0.80306129090909084</v>
      </c>
      <c r="O217" s="28">
        <v>14.896786946363635</v>
      </c>
      <c r="P217" s="28">
        <v>0.56607790396181812</v>
      </c>
    </row>
    <row r="218" spans="2:16" x14ac:dyDescent="0.2">
      <c r="B218" t="s">
        <v>355</v>
      </c>
      <c r="C218" s="5" t="s">
        <v>356</v>
      </c>
      <c r="D218" s="27" t="s">
        <v>191</v>
      </c>
      <c r="E218" s="27">
        <v>2020</v>
      </c>
      <c r="F218" s="27" t="s">
        <v>788</v>
      </c>
      <c r="G218" s="27" t="s">
        <v>556</v>
      </c>
      <c r="H218" s="27" t="s">
        <v>149</v>
      </c>
      <c r="I218" s="27">
        <v>2018</v>
      </c>
      <c r="J218" s="27">
        <v>86</v>
      </c>
      <c r="K218" s="28">
        <v>13082345</v>
      </c>
      <c r="L218" s="28">
        <v>0</v>
      </c>
      <c r="M218" s="28">
        <v>13082345</v>
      </c>
      <c r="N218" s="29">
        <v>0.96125153383248707</v>
      </c>
      <c r="O218" s="28">
        <v>19.713346455836643</v>
      </c>
      <c r="P218" s="28">
        <v>2.0812365520749538</v>
      </c>
    </row>
    <row r="219" spans="2:16" x14ac:dyDescent="0.2">
      <c r="B219" t="s">
        <v>642</v>
      </c>
      <c r="C219" s="5" t="s">
        <v>643</v>
      </c>
      <c r="D219" s="27" t="s">
        <v>191</v>
      </c>
      <c r="E219" s="27">
        <v>2023</v>
      </c>
      <c r="F219" s="27" t="s">
        <v>789</v>
      </c>
      <c r="G219" s="27" t="s">
        <v>192</v>
      </c>
      <c r="H219" s="27" t="s">
        <v>148</v>
      </c>
      <c r="I219" s="27">
        <v>2018</v>
      </c>
      <c r="J219" s="27">
        <v>88</v>
      </c>
      <c r="K219" s="28">
        <v>3500000</v>
      </c>
      <c r="L219" s="28">
        <v>0</v>
      </c>
      <c r="M219" s="28">
        <v>3500000</v>
      </c>
      <c r="N219" s="29">
        <v>0.58333333333333337</v>
      </c>
      <c r="O219" s="28">
        <v>22.853600000000007</v>
      </c>
      <c r="P219" s="28">
        <v>1.4727014779661021</v>
      </c>
    </row>
    <row r="220" spans="2:16" x14ac:dyDescent="0.2">
      <c r="B220" t="s">
        <v>644</v>
      </c>
      <c r="C220" s="5" t="s">
        <v>645</v>
      </c>
      <c r="D220" s="27" t="s">
        <v>191</v>
      </c>
      <c r="E220" s="27">
        <v>2023</v>
      </c>
      <c r="F220" s="27" t="s">
        <v>789</v>
      </c>
      <c r="G220" s="27" t="s">
        <v>192</v>
      </c>
      <c r="H220" s="27" t="s">
        <v>148</v>
      </c>
      <c r="I220" s="27">
        <v>2018</v>
      </c>
      <c r="J220" s="27">
        <v>89</v>
      </c>
      <c r="K220" s="28">
        <v>17000000</v>
      </c>
      <c r="L220" s="28">
        <v>0</v>
      </c>
      <c r="M220" s="28">
        <v>17000000</v>
      </c>
      <c r="N220" s="29">
        <v>0.85</v>
      </c>
      <c r="O220" s="28">
        <v>68.120360000000005</v>
      </c>
      <c r="P220" s="28">
        <v>5.81854497572174</v>
      </c>
    </row>
    <row r="221" spans="2:16" x14ac:dyDescent="0.2">
      <c r="B221" t="s">
        <v>57</v>
      </c>
      <c r="C221" s="5" t="s">
        <v>310</v>
      </c>
      <c r="D221" s="27" t="s">
        <v>191</v>
      </c>
      <c r="E221" s="27">
        <v>2019</v>
      </c>
      <c r="F221" s="27" t="s">
        <v>788</v>
      </c>
      <c r="G221" s="27" t="s">
        <v>192</v>
      </c>
      <c r="H221" s="27" t="s">
        <v>148</v>
      </c>
      <c r="I221" s="27">
        <v>2018</v>
      </c>
      <c r="J221" s="27">
        <v>78</v>
      </c>
      <c r="K221" s="28">
        <v>12031729.18</v>
      </c>
      <c r="L221" s="28">
        <v>0</v>
      </c>
      <c r="M221" s="28">
        <v>12031729.18</v>
      </c>
      <c r="N221" s="29">
        <v>0.94290529905866061</v>
      </c>
      <c r="O221" s="28">
        <v>253.05503835076522</v>
      </c>
      <c r="P221" s="28">
        <v>37.611969910661102</v>
      </c>
    </row>
    <row r="222" spans="2:16" x14ac:dyDescent="0.2">
      <c r="B222" t="s">
        <v>57</v>
      </c>
      <c r="C222" s="5" t="s">
        <v>646</v>
      </c>
      <c r="D222" s="27" t="s">
        <v>191</v>
      </c>
      <c r="E222" s="27">
        <v>2021</v>
      </c>
      <c r="F222" s="27" t="s">
        <v>788</v>
      </c>
      <c r="G222" s="27" t="s">
        <v>192</v>
      </c>
      <c r="H222" s="27" t="s">
        <v>148</v>
      </c>
      <c r="I222" s="27">
        <v>2018</v>
      </c>
      <c r="J222" s="27">
        <v>78</v>
      </c>
      <c r="K222" s="28">
        <v>13968019.09</v>
      </c>
      <c r="L222" s="28">
        <v>0</v>
      </c>
      <c r="M222" s="28">
        <v>13968019.09</v>
      </c>
      <c r="N222" s="29">
        <v>0.97818610774817305</v>
      </c>
      <c r="O222" s="28">
        <v>262.52363122523917</v>
      </c>
      <c r="P222" s="28">
        <v>39.019301820003967</v>
      </c>
    </row>
    <row r="223" spans="2:16" x14ac:dyDescent="0.2">
      <c r="B223" t="s">
        <v>647</v>
      </c>
      <c r="C223" s="5" t="s">
        <v>648</v>
      </c>
      <c r="D223" s="27" t="s">
        <v>191</v>
      </c>
      <c r="E223" s="27">
        <v>2023</v>
      </c>
      <c r="F223" s="27" t="s">
        <v>789</v>
      </c>
      <c r="G223" s="27" t="s">
        <v>192</v>
      </c>
      <c r="H223" s="27" t="s">
        <v>148</v>
      </c>
      <c r="I223" s="27">
        <v>2018</v>
      </c>
      <c r="J223" s="27">
        <v>75</v>
      </c>
      <c r="K223" s="28">
        <v>8000000</v>
      </c>
      <c r="L223" s="28">
        <v>0</v>
      </c>
      <c r="M223" s="28">
        <v>8000000</v>
      </c>
      <c r="N223" s="29">
        <v>1</v>
      </c>
      <c r="O223" s="28">
        <v>80.09</v>
      </c>
      <c r="P223" s="28">
        <v>1.6794872999999999</v>
      </c>
    </row>
    <row r="224" spans="2:16" x14ac:dyDescent="0.2">
      <c r="B224" t="s">
        <v>649</v>
      </c>
      <c r="C224" s="5" t="s">
        <v>650</v>
      </c>
      <c r="D224" s="27" t="s">
        <v>191</v>
      </c>
      <c r="E224" s="27">
        <v>2023</v>
      </c>
      <c r="F224" s="27" t="s">
        <v>789</v>
      </c>
      <c r="G224" s="27" t="s">
        <v>192</v>
      </c>
      <c r="H224" s="27" t="s">
        <v>148</v>
      </c>
      <c r="I224" s="27">
        <v>2018</v>
      </c>
      <c r="J224" s="27" t="s">
        <v>651</v>
      </c>
      <c r="K224" s="28">
        <v>8000000</v>
      </c>
      <c r="L224" s="28">
        <v>0</v>
      </c>
      <c r="M224" s="28">
        <v>8000000</v>
      </c>
      <c r="N224" s="29">
        <v>0.8</v>
      </c>
      <c r="O224" s="28">
        <v>414.33034319417783</v>
      </c>
      <c r="P224" s="28">
        <v>31.606569243842443</v>
      </c>
    </row>
    <row r="225" spans="2:16" x14ac:dyDescent="0.2">
      <c r="B225" t="s">
        <v>311</v>
      </c>
      <c r="C225" s="5" t="s">
        <v>312</v>
      </c>
      <c r="D225" s="27" t="s">
        <v>191</v>
      </c>
      <c r="E225" s="27">
        <v>2019</v>
      </c>
      <c r="F225" s="27" t="s">
        <v>788</v>
      </c>
      <c r="G225" s="27" t="s">
        <v>192</v>
      </c>
      <c r="H225" s="27" t="s">
        <v>148</v>
      </c>
      <c r="I225" s="27">
        <v>2018</v>
      </c>
      <c r="J225" s="27">
        <v>83</v>
      </c>
      <c r="K225" s="28">
        <v>3664207.6</v>
      </c>
      <c r="L225" s="28">
        <v>0</v>
      </c>
      <c r="M225" s="28">
        <v>3664207.6</v>
      </c>
      <c r="N225" s="29">
        <v>0.91299794242504195</v>
      </c>
      <c r="O225" s="28">
        <v>23.39009428698715</v>
      </c>
      <c r="P225" s="28">
        <v>0.88882358290551167</v>
      </c>
    </row>
    <row r="226" spans="2:16" x14ac:dyDescent="0.2">
      <c r="B226" t="s">
        <v>652</v>
      </c>
      <c r="C226" s="5" t="s">
        <v>653</v>
      </c>
      <c r="D226" s="27" t="s">
        <v>191</v>
      </c>
      <c r="E226" s="27">
        <v>2023</v>
      </c>
      <c r="F226" s="27" t="s">
        <v>789</v>
      </c>
      <c r="G226" s="27" t="s">
        <v>192</v>
      </c>
      <c r="H226" s="27" t="s">
        <v>148</v>
      </c>
      <c r="I226" s="27">
        <v>2018</v>
      </c>
      <c r="J226" s="27">
        <v>72</v>
      </c>
      <c r="K226" s="28">
        <v>6000000</v>
      </c>
      <c r="L226" s="28">
        <v>14000000</v>
      </c>
      <c r="M226" s="28">
        <v>20000000</v>
      </c>
      <c r="N226" s="29">
        <v>0.3</v>
      </c>
      <c r="O226" s="28">
        <v>52.483199999999997</v>
      </c>
      <c r="P226" s="28">
        <v>3.8311042993548385</v>
      </c>
    </row>
    <row r="227" spans="2:16" x14ac:dyDescent="0.2">
      <c r="B227" t="s">
        <v>654</v>
      </c>
      <c r="C227" s="5" t="s">
        <v>655</v>
      </c>
      <c r="D227" s="27" t="s">
        <v>191</v>
      </c>
      <c r="E227" s="27">
        <v>2023</v>
      </c>
      <c r="F227" s="27" t="s">
        <v>789</v>
      </c>
      <c r="G227" s="27" t="s">
        <v>192</v>
      </c>
      <c r="H227" s="27" t="s">
        <v>148</v>
      </c>
      <c r="I227" s="27">
        <v>2018</v>
      </c>
      <c r="J227" s="27">
        <v>85</v>
      </c>
      <c r="K227" s="28">
        <v>7000000</v>
      </c>
      <c r="L227" s="28">
        <v>0</v>
      </c>
      <c r="M227" s="28">
        <v>7000000</v>
      </c>
      <c r="N227" s="29">
        <v>0.63636363636363635</v>
      </c>
      <c r="O227" s="28">
        <v>30.254318181818181</v>
      </c>
      <c r="P227" s="28">
        <v>2.1203666863636363</v>
      </c>
    </row>
    <row r="228" spans="2:16" x14ac:dyDescent="0.2">
      <c r="B228" t="s">
        <v>656</v>
      </c>
      <c r="C228" s="5" t="s">
        <v>657</v>
      </c>
      <c r="D228" s="27" t="s">
        <v>191</v>
      </c>
      <c r="E228" s="27">
        <v>2023</v>
      </c>
      <c r="F228" s="27" t="s">
        <v>789</v>
      </c>
      <c r="G228" s="27" t="s">
        <v>192</v>
      </c>
      <c r="H228" s="27" t="s">
        <v>148</v>
      </c>
      <c r="I228" s="27">
        <v>2018</v>
      </c>
      <c r="J228" s="27">
        <v>75</v>
      </c>
      <c r="K228" s="28">
        <v>0</v>
      </c>
      <c r="L228" s="28">
        <v>8021202</v>
      </c>
      <c r="M228" s="28">
        <v>8021202</v>
      </c>
      <c r="N228" s="29">
        <v>0</v>
      </c>
      <c r="O228" s="28">
        <v>0</v>
      </c>
      <c r="P228" s="28">
        <v>0</v>
      </c>
    </row>
    <row r="229" spans="2:16" x14ac:dyDescent="0.2">
      <c r="B229" t="s">
        <v>135</v>
      </c>
      <c r="C229" s="5" t="s">
        <v>338</v>
      </c>
      <c r="D229" s="27" t="s">
        <v>191</v>
      </c>
      <c r="E229" s="27">
        <v>2021</v>
      </c>
      <c r="F229" s="27" t="s">
        <v>788</v>
      </c>
      <c r="G229" s="27" t="s">
        <v>192</v>
      </c>
      <c r="H229" s="27" t="s">
        <v>148</v>
      </c>
      <c r="I229" s="27">
        <v>2018</v>
      </c>
      <c r="J229" s="27">
        <v>80</v>
      </c>
      <c r="K229" s="28">
        <v>8278259.8200000003</v>
      </c>
      <c r="L229" s="28">
        <v>1521740.1799999997</v>
      </c>
      <c r="M229" s="28">
        <v>9800000</v>
      </c>
      <c r="N229" s="29">
        <v>0.84472038979591835</v>
      </c>
      <c r="O229" s="28">
        <v>21.286953822857143</v>
      </c>
      <c r="P229" s="28">
        <v>0.80890424526857141</v>
      </c>
    </row>
    <row r="230" spans="2:16" x14ac:dyDescent="0.2">
      <c r="B230" t="s">
        <v>133</v>
      </c>
      <c r="C230" s="5" t="s">
        <v>313</v>
      </c>
      <c r="D230" s="27" t="s">
        <v>191</v>
      </c>
      <c r="E230" s="27">
        <v>2021</v>
      </c>
      <c r="F230" s="27" t="s">
        <v>788</v>
      </c>
      <c r="G230" s="27" t="s">
        <v>192</v>
      </c>
      <c r="H230" s="27" t="s">
        <v>148</v>
      </c>
      <c r="I230" s="27">
        <v>2018</v>
      </c>
      <c r="J230" s="27">
        <v>72</v>
      </c>
      <c r="K230" s="28">
        <v>21924072.149999999</v>
      </c>
      <c r="L230" s="28">
        <v>0</v>
      </c>
      <c r="M230" s="28">
        <v>21924072.149999999</v>
      </c>
      <c r="N230" s="29">
        <v>0.87696288599999994</v>
      </c>
      <c r="O230" s="28">
        <v>199.21685253138477</v>
      </c>
      <c r="P230" s="28">
        <v>17.119368194197001</v>
      </c>
    </row>
    <row r="231" spans="2:16" x14ac:dyDescent="0.2">
      <c r="B231" t="s">
        <v>138</v>
      </c>
      <c r="C231" s="5" t="s">
        <v>658</v>
      </c>
      <c r="D231" s="27" t="s">
        <v>191</v>
      </c>
      <c r="E231" s="27">
        <v>2023</v>
      </c>
      <c r="F231" s="27" t="s">
        <v>789</v>
      </c>
      <c r="G231" s="27" t="s">
        <v>192</v>
      </c>
      <c r="H231" s="27" t="s">
        <v>148</v>
      </c>
      <c r="I231" s="27">
        <v>2018</v>
      </c>
      <c r="J231" s="27">
        <v>78</v>
      </c>
      <c r="K231" s="28">
        <v>10000000</v>
      </c>
      <c r="L231" s="28">
        <v>0</v>
      </c>
      <c r="M231" s="28">
        <v>10000000</v>
      </c>
      <c r="N231" s="29">
        <v>1</v>
      </c>
      <c r="O231" s="28">
        <v>139.54599999999999</v>
      </c>
      <c r="P231" s="28">
        <v>14.823345046938778</v>
      </c>
    </row>
    <row r="232" spans="2:16" x14ac:dyDescent="0.2">
      <c r="B232" t="s">
        <v>138</v>
      </c>
      <c r="C232" s="5" t="s">
        <v>146</v>
      </c>
      <c r="D232" s="27" t="s">
        <v>314</v>
      </c>
      <c r="E232" s="27">
        <v>2021</v>
      </c>
      <c r="F232" s="27" t="s">
        <v>788</v>
      </c>
      <c r="G232" s="27" t="s">
        <v>192</v>
      </c>
      <c r="H232" s="27" t="s">
        <v>173</v>
      </c>
      <c r="I232" s="27" t="s">
        <v>173</v>
      </c>
      <c r="J232" s="27" t="s">
        <v>173</v>
      </c>
      <c r="K232" s="28">
        <v>7301569.6900000004</v>
      </c>
      <c r="L232" s="28">
        <v>0</v>
      </c>
      <c r="M232" s="28">
        <v>7301569.6900000004</v>
      </c>
      <c r="N232" s="29">
        <v>0.90356600990982738</v>
      </c>
      <c r="O232" s="28">
        <v>469.85432515311027</v>
      </c>
      <c r="P232" s="28">
        <v>48.379092728995943</v>
      </c>
    </row>
    <row r="233" spans="2:16" x14ac:dyDescent="0.2">
      <c r="B233" t="s">
        <v>371</v>
      </c>
      <c r="C233" s="5" t="s">
        <v>659</v>
      </c>
      <c r="D233" s="27" t="s">
        <v>191</v>
      </c>
      <c r="E233" s="27">
        <v>2023</v>
      </c>
      <c r="F233" s="27" t="s">
        <v>789</v>
      </c>
      <c r="G233" s="27" t="s">
        <v>192</v>
      </c>
      <c r="H233" s="27" t="s">
        <v>148</v>
      </c>
      <c r="I233" s="27">
        <v>2018</v>
      </c>
      <c r="J233" s="27">
        <v>75</v>
      </c>
      <c r="K233" s="28">
        <v>2289957</v>
      </c>
      <c r="L233" s="28">
        <v>6118657</v>
      </c>
      <c r="M233" s="28">
        <v>8408614</v>
      </c>
      <c r="N233" s="29">
        <v>0.27233465586599648</v>
      </c>
      <c r="O233" s="28">
        <v>9.363273970656758</v>
      </c>
      <c r="P233" s="28">
        <v>1.3202415517221151</v>
      </c>
    </row>
    <row r="234" spans="2:16" x14ac:dyDescent="0.2">
      <c r="B234" t="s">
        <v>371</v>
      </c>
      <c r="C234" s="5" t="s">
        <v>372</v>
      </c>
      <c r="D234" s="27" t="s">
        <v>191</v>
      </c>
      <c r="E234" s="27">
        <v>2021</v>
      </c>
      <c r="F234" s="27" t="s">
        <v>788</v>
      </c>
      <c r="G234" s="27" t="s">
        <v>192</v>
      </c>
      <c r="H234" s="27" t="s">
        <v>148</v>
      </c>
      <c r="I234" s="27">
        <v>2018</v>
      </c>
      <c r="J234" s="27" t="s">
        <v>168</v>
      </c>
      <c r="K234" s="28">
        <v>11756910</v>
      </c>
      <c r="L234" s="28">
        <v>0</v>
      </c>
      <c r="M234" s="28">
        <v>11756910</v>
      </c>
      <c r="N234" s="29">
        <v>0.98611113440972953</v>
      </c>
      <c r="O234" s="28">
        <v>128.92278915713987</v>
      </c>
      <c r="P234" s="28">
        <v>4.8990659879713148</v>
      </c>
    </row>
    <row r="235" spans="2:16" x14ac:dyDescent="0.2">
      <c r="B235" t="s">
        <v>358</v>
      </c>
      <c r="C235" s="5" t="s">
        <v>359</v>
      </c>
      <c r="D235" s="27" t="s">
        <v>191</v>
      </c>
      <c r="E235" s="27">
        <v>2021</v>
      </c>
      <c r="F235" s="27" t="s">
        <v>788</v>
      </c>
      <c r="G235" s="27" t="s">
        <v>192</v>
      </c>
      <c r="H235" s="27" t="s">
        <v>148</v>
      </c>
      <c r="I235" s="27">
        <v>2018</v>
      </c>
      <c r="J235" s="27">
        <v>74</v>
      </c>
      <c r="K235" s="28">
        <v>6337934</v>
      </c>
      <c r="L235" s="28">
        <v>0</v>
      </c>
      <c r="M235" s="28">
        <v>6337934</v>
      </c>
      <c r="N235" s="29">
        <v>0.98611121483694297</v>
      </c>
      <c r="O235" s="28">
        <v>43.010226746328101</v>
      </c>
      <c r="P235" s="28">
        <v>1.6343886163604679</v>
      </c>
    </row>
    <row r="236" spans="2:16" x14ac:dyDescent="0.2">
      <c r="B236" t="s">
        <v>93</v>
      </c>
      <c r="C236" s="5" t="s">
        <v>318</v>
      </c>
      <c r="D236" s="27" t="s">
        <v>191</v>
      </c>
      <c r="E236" s="27">
        <v>2021</v>
      </c>
      <c r="F236" s="27" t="s">
        <v>788</v>
      </c>
      <c r="G236" s="27" t="s">
        <v>192</v>
      </c>
      <c r="H236" s="27" t="s">
        <v>148</v>
      </c>
      <c r="I236" s="27">
        <v>2018</v>
      </c>
      <c r="J236" s="27" t="s">
        <v>319</v>
      </c>
      <c r="K236" s="28">
        <v>15356902</v>
      </c>
      <c r="L236" s="28">
        <v>876137</v>
      </c>
      <c r="M236" s="28">
        <v>16233039</v>
      </c>
      <c r="N236" s="29">
        <v>0.9460275429634587</v>
      </c>
      <c r="O236" s="28">
        <v>125.07524748274183</v>
      </c>
      <c r="P236" s="28">
        <v>4.7528594043441901</v>
      </c>
    </row>
    <row r="237" spans="2:16" x14ac:dyDescent="0.2">
      <c r="B237" t="s">
        <v>94</v>
      </c>
      <c r="C237" s="5" t="s">
        <v>660</v>
      </c>
      <c r="D237" s="27" t="s">
        <v>191</v>
      </c>
      <c r="E237" s="27">
        <v>2023</v>
      </c>
      <c r="F237" s="27" t="s">
        <v>789</v>
      </c>
      <c r="G237" s="27" t="s">
        <v>192</v>
      </c>
      <c r="H237" s="27" t="s">
        <v>148</v>
      </c>
      <c r="I237" s="27">
        <v>2018</v>
      </c>
      <c r="J237" s="27">
        <v>75</v>
      </c>
      <c r="K237" s="28">
        <v>9700000</v>
      </c>
      <c r="L237" s="28">
        <v>7958409</v>
      </c>
      <c r="M237" s="28">
        <v>17658409</v>
      </c>
      <c r="N237" s="29">
        <v>0.54931336113009954</v>
      </c>
      <c r="O237" s="28">
        <v>48.696629464183324</v>
      </c>
      <c r="P237" s="28">
        <v>7.5258206005422119</v>
      </c>
    </row>
    <row r="238" spans="2:16" x14ac:dyDescent="0.2">
      <c r="B238" t="s">
        <v>93</v>
      </c>
      <c r="C238" s="5" t="s">
        <v>320</v>
      </c>
      <c r="D238" s="27" t="s">
        <v>191</v>
      </c>
      <c r="E238" s="27">
        <v>2020</v>
      </c>
      <c r="F238" s="27" t="s">
        <v>788</v>
      </c>
      <c r="G238" s="27" t="s">
        <v>192</v>
      </c>
      <c r="H238" s="27" t="s">
        <v>148</v>
      </c>
      <c r="I238" s="27">
        <v>2018</v>
      </c>
      <c r="J238" s="27">
        <v>72</v>
      </c>
      <c r="K238" s="28">
        <v>4498546</v>
      </c>
      <c r="L238" s="28">
        <v>0</v>
      </c>
      <c r="M238" s="28">
        <v>4498546</v>
      </c>
      <c r="N238" s="29">
        <v>0.98500038317951411</v>
      </c>
      <c r="O238" s="28">
        <v>43.580356953394421</v>
      </c>
      <c r="P238" s="28">
        <v>1.656053564228988</v>
      </c>
    </row>
    <row r="239" spans="2:16" x14ac:dyDescent="0.2">
      <c r="B239" t="s">
        <v>94</v>
      </c>
      <c r="C239" s="5" t="s">
        <v>323</v>
      </c>
      <c r="D239" s="27" t="s">
        <v>191</v>
      </c>
      <c r="E239" s="27">
        <v>2020</v>
      </c>
      <c r="F239" s="27" t="s">
        <v>788</v>
      </c>
      <c r="G239" s="27" t="s">
        <v>192</v>
      </c>
      <c r="H239" s="27" t="s">
        <v>148</v>
      </c>
      <c r="I239" s="27">
        <v>2018</v>
      </c>
      <c r="J239" s="27">
        <v>73</v>
      </c>
      <c r="K239" s="28">
        <v>6218270</v>
      </c>
      <c r="L239" s="28">
        <v>0</v>
      </c>
      <c r="M239" s="28">
        <v>6218270</v>
      </c>
      <c r="N239" s="29">
        <v>0.97750023579715162</v>
      </c>
      <c r="O239" s="28">
        <v>46.329601175841795</v>
      </c>
      <c r="P239" s="28">
        <v>1.8327990225163018</v>
      </c>
    </row>
    <row r="240" spans="2:16" x14ac:dyDescent="0.2">
      <c r="B240" t="s">
        <v>93</v>
      </c>
      <c r="C240" s="5" t="s">
        <v>315</v>
      </c>
      <c r="D240" s="27" t="s">
        <v>191</v>
      </c>
      <c r="E240" s="27">
        <v>2022</v>
      </c>
      <c r="F240" s="27" t="s">
        <v>788</v>
      </c>
      <c r="G240" s="27" t="s">
        <v>192</v>
      </c>
      <c r="H240" s="27" t="s">
        <v>148</v>
      </c>
      <c r="I240" s="27">
        <v>2018</v>
      </c>
      <c r="J240" s="27">
        <v>75</v>
      </c>
      <c r="K240" s="28">
        <v>9000000</v>
      </c>
      <c r="L240" s="28">
        <v>10049580</v>
      </c>
      <c r="M240" s="28">
        <v>19049580</v>
      </c>
      <c r="N240" s="29">
        <v>0.47245136113237141</v>
      </c>
      <c r="O240" s="28">
        <v>28.16211696005896</v>
      </c>
      <c r="P240" s="28">
        <v>4.1734790557882375</v>
      </c>
    </row>
    <row r="241" spans="2:16" x14ac:dyDescent="0.2">
      <c r="B241" t="s">
        <v>94</v>
      </c>
      <c r="C241" s="5" t="s">
        <v>321</v>
      </c>
      <c r="D241" s="27" t="s">
        <v>191</v>
      </c>
      <c r="E241" s="27">
        <v>2019</v>
      </c>
      <c r="F241" s="27" t="s">
        <v>788</v>
      </c>
      <c r="G241" s="27" t="s">
        <v>192</v>
      </c>
      <c r="H241" s="27" t="s">
        <v>148</v>
      </c>
      <c r="I241" s="27">
        <v>2018</v>
      </c>
      <c r="J241" s="27" t="s">
        <v>162</v>
      </c>
      <c r="K241" s="28">
        <v>14497362</v>
      </c>
      <c r="L241" s="28">
        <v>0</v>
      </c>
      <c r="M241" s="28">
        <v>14497362</v>
      </c>
      <c r="N241" s="29">
        <v>0.97333333333333338</v>
      </c>
      <c r="O241" s="28">
        <v>96.746413333333351</v>
      </c>
      <c r="P241" s="28">
        <v>3.6763637066666668</v>
      </c>
    </row>
    <row r="242" spans="2:16" x14ac:dyDescent="0.2">
      <c r="B242" t="s">
        <v>94</v>
      </c>
      <c r="C242" s="5" t="s">
        <v>322</v>
      </c>
      <c r="D242" s="27" t="s">
        <v>191</v>
      </c>
      <c r="E242" s="27">
        <v>2019</v>
      </c>
      <c r="F242" s="27" t="s">
        <v>788</v>
      </c>
      <c r="G242" s="27" t="s">
        <v>556</v>
      </c>
      <c r="H242" s="27" t="s">
        <v>149</v>
      </c>
      <c r="I242" s="27">
        <v>2018</v>
      </c>
      <c r="J242" s="27">
        <v>84</v>
      </c>
      <c r="K242" s="28">
        <v>8022900</v>
      </c>
      <c r="L242" s="28">
        <v>0</v>
      </c>
      <c r="M242" s="28">
        <v>8022900</v>
      </c>
      <c r="N242" s="29">
        <v>0.96666686748076702</v>
      </c>
      <c r="O242" s="28">
        <v>12.093002512184395</v>
      </c>
      <c r="P242" s="28">
        <v>0.92016121230692294</v>
      </c>
    </row>
    <row r="243" spans="2:16" x14ac:dyDescent="0.2">
      <c r="B243" t="s">
        <v>94</v>
      </c>
      <c r="C243" s="5" t="s">
        <v>316</v>
      </c>
      <c r="D243" s="27" t="s">
        <v>191</v>
      </c>
      <c r="E243" s="27">
        <v>2022</v>
      </c>
      <c r="F243" s="27" t="s">
        <v>788</v>
      </c>
      <c r="G243" s="27" t="s">
        <v>192</v>
      </c>
      <c r="H243" s="27" t="s">
        <v>148</v>
      </c>
      <c r="I243" s="27">
        <v>2018</v>
      </c>
      <c r="J243" s="27">
        <v>75</v>
      </c>
      <c r="K243" s="28">
        <v>6104836</v>
      </c>
      <c r="L243" s="28">
        <v>0</v>
      </c>
      <c r="M243" s="28">
        <v>6104836</v>
      </c>
      <c r="N243" s="29">
        <v>1</v>
      </c>
      <c r="O243" s="28">
        <v>38.895000000000003</v>
      </c>
      <c r="P243" s="28">
        <v>1.4357328260869562</v>
      </c>
    </row>
    <row r="244" spans="2:16" x14ac:dyDescent="0.2">
      <c r="B244" t="s">
        <v>94</v>
      </c>
      <c r="C244" s="5" t="s">
        <v>317</v>
      </c>
      <c r="D244" s="27" t="s">
        <v>191</v>
      </c>
      <c r="E244" s="27">
        <v>2021</v>
      </c>
      <c r="F244" s="27" t="s">
        <v>788</v>
      </c>
      <c r="G244" s="27" t="s">
        <v>192</v>
      </c>
      <c r="H244" s="27" t="s">
        <v>148</v>
      </c>
      <c r="I244" s="27">
        <v>2018</v>
      </c>
      <c r="J244" s="27">
        <v>75</v>
      </c>
      <c r="K244" s="28">
        <v>4193334</v>
      </c>
      <c r="L244" s="28">
        <v>0</v>
      </c>
      <c r="M244" s="28">
        <v>4193334</v>
      </c>
      <c r="N244" s="29">
        <v>0.98666682352941182</v>
      </c>
      <c r="O244" s="28">
        <v>37.901326025647059</v>
      </c>
      <c r="P244" s="28">
        <v>2.0028992896415958</v>
      </c>
    </row>
    <row r="245" spans="2:16" x14ac:dyDescent="0.2">
      <c r="B245" t="s">
        <v>94</v>
      </c>
      <c r="C245" s="5" t="s">
        <v>661</v>
      </c>
      <c r="D245" s="27" t="s">
        <v>191</v>
      </c>
      <c r="E245" s="27">
        <v>2023</v>
      </c>
      <c r="F245" s="27" t="s">
        <v>789</v>
      </c>
      <c r="G245" s="27" t="s">
        <v>192</v>
      </c>
      <c r="H245" s="27" t="s">
        <v>148</v>
      </c>
      <c r="I245" s="27">
        <v>2018</v>
      </c>
      <c r="J245" s="27" t="s">
        <v>662</v>
      </c>
      <c r="K245" s="28">
        <v>3900000</v>
      </c>
      <c r="L245" s="28">
        <v>4695860</v>
      </c>
      <c r="M245" s="28">
        <v>8595860</v>
      </c>
      <c r="N245" s="29">
        <v>0.45370678442878315</v>
      </c>
      <c r="O245" s="28">
        <v>29.317080548077797</v>
      </c>
      <c r="P245" s="28">
        <v>1.1140490608269562</v>
      </c>
    </row>
    <row r="246" spans="2:16" x14ac:dyDescent="0.2">
      <c r="B246" t="s">
        <v>123</v>
      </c>
      <c r="C246" s="5" t="s">
        <v>663</v>
      </c>
      <c r="D246" s="27" t="s">
        <v>191</v>
      </c>
      <c r="E246" s="27">
        <v>2023</v>
      </c>
      <c r="F246" s="27" t="s">
        <v>789</v>
      </c>
      <c r="G246" s="27" t="s">
        <v>192</v>
      </c>
      <c r="H246" s="27" t="s">
        <v>148</v>
      </c>
      <c r="I246" s="27">
        <v>2018</v>
      </c>
      <c r="J246" s="27" t="s">
        <v>664</v>
      </c>
      <c r="K246" s="28">
        <v>40000000</v>
      </c>
      <c r="L246" s="28">
        <v>0</v>
      </c>
      <c r="M246" s="28">
        <v>40000000</v>
      </c>
      <c r="N246" s="29">
        <v>1</v>
      </c>
      <c r="O246" s="28">
        <v>497.37</v>
      </c>
      <c r="P246" s="28">
        <v>43.354138022727277</v>
      </c>
    </row>
    <row r="247" spans="2:16" x14ac:dyDescent="0.2">
      <c r="B247" t="s">
        <v>134</v>
      </c>
      <c r="C247" s="5" t="s">
        <v>665</v>
      </c>
      <c r="D247" s="27" t="s">
        <v>191</v>
      </c>
      <c r="E247" s="27">
        <v>2023</v>
      </c>
      <c r="F247" s="27" t="s">
        <v>789</v>
      </c>
      <c r="G247" s="27" t="s">
        <v>192</v>
      </c>
      <c r="H247" s="27" t="s">
        <v>148</v>
      </c>
      <c r="I247" s="27">
        <v>2018</v>
      </c>
      <c r="J247" s="27">
        <v>72</v>
      </c>
      <c r="K247" s="28">
        <v>0</v>
      </c>
      <c r="L247" s="28">
        <v>5627022</v>
      </c>
      <c r="M247" s="28">
        <v>5627022</v>
      </c>
      <c r="N247" s="29">
        <v>0</v>
      </c>
      <c r="O247" s="28">
        <v>0</v>
      </c>
      <c r="P247" s="28">
        <v>0</v>
      </c>
    </row>
    <row r="248" spans="2:16" x14ac:dyDescent="0.2">
      <c r="B248" t="s">
        <v>134</v>
      </c>
      <c r="C248" s="5" t="s">
        <v>324</v>
      </c>
      <c r="D248" s="27" t="s">
        <v>191</v>
      </c>
      <c r="E248" s="27">
        <v>2020</v>
      </c>
      <c r="F248" s="27" t="s">
        <v>788</v>
      </c>
      <c r="G248" s="27" t="s">
        <v>192</v>
      </c>
      <c r="H248" s="27" t="s">
        <v>148</v>
      </c>
      <c r="I248" s="27">
        <v>2018</v>
      </c>
      <c r="J248" s="27">
        <v>75</v>
      </c>
      <c r="K248" s="28">
        <v>8310900</v>
      </c>
      <c r="L248" s="28">
        <v>0</v>
      </c>
      <c r="M248" s="28">
        <v>8310900</v>
      </c>
      <c r="N248" s="29">
        <v>0.9727273738093134</v>
      </c>
      <c r="O248" s="28">
        <v>64.448052151736064</v>
      </c>
      <c r="P248" s="28">
        <v>2.6345155318651856</v>
      </c>
    </row>
    <row r="249" spans="2:16" x14ac:dyDescent="0.2">
      <c r="B249" t="s">
        <v>666</v>
      </c>
      <c r="C249" s="5" t="s">
        <v>325</v>
      </c>
      <c r="D249" s="27" t="s">
        <v>191</v>
      </c>
      <c r="E249" s="27">
        <v>2022</v>
      </c>
      <c r="F249" s="27" t="s">
        <v>788</v>
      </c>
      <c r="G249" s="27" t="s">
        <v>192</v>
      </c>
      <c r="H249" s="27" t="s">
        <v>148</v>
      </c>
      <c r="I249" s="27">
        <v>2018</v>
      </c>
      <c r="J249" s="27">
        <v>75</v>
      </c>
      <c r="K249" s="28">
        <v>11850000</v>
      </c>
      <c r="L249" s="28">
        <v>5936000</v>
      </c>
      <c r="M249" s="28">
        <v>17786000</v>
      </c>
      <c r="N249" s="29">
        <v>0.66625435735972116</v>
      </c>
      <c r="O249" s="28">
        <v>62.427367030248512</v>
      </c>
      <c r="P249" s="28">
        <v>6.1182717186781224</v>
      </c>
    </row>
    <row r="250" spans="2:16" x14ac:dyDescent="0.2">
      <c r="B250" t="s">
        <v>666</v>
      </c>
      <c r="C250" s="5" t="s">
        <v>667</v>
      </c>
      <c r="D250" s="27" t="s">
        <v>191</v>
      </c>
      <c r="E250" s="27">
        <v>2023</v>
      </c>
      <c r="F250" s="27" t="s">
        <v>789</v>
      </c>
      <c r="G250" s="27" t="s">
        <v>192</v>
      </c>
      <c r="H250" s="27" t="s">
        <v>148</v>
      </c>
      <c r="I250" s="27">
        <v>2018</v>
      </c>
      <c r="J250" s="27">
        <v>75</v>
      </c>
      <c r="K250" s="28">
        <v>2750000</v>
      </c>
      <c r="L250" s="28">
        <v>15185000</v>
      </c>
      <c r="M250" s="28">
        <v>17935000</v>
      </c>
      <c r="N250" s="29">
        <v>0.15333147477000278</v>
      </c>
      <c r="O250" s="28">
        <v>13.192478166283061</v>
      </c>
      <c r="P250" s="28">
        <v>1.3334600289142409</v>
      </c>
    </row>
    <row r="251" spans="2:16" x14ac:dyDescent="0.2">
      <c r="B251" t="s">
        <v>666</v>
      </c>
      <c r="C251" s="5" t="s">
        <v>668</v>
      </c>
      <c r="D251" s="27" t="s">
        <v>191</v>
      </c>
      <c r="E251" s="27">
        <v>2023</v>
      </c>
      <c r="F251" s="27" t="s">
        <v>789</v>
      </c>
      <c r="G251" s="27" t="s">
        <v>192</v>
      </c>
      <c r="H251" s="27" t="s">
        <v>148</v>
      </c>
      <c r="I251" s="27">
        <v>2018</v>
      </c>
      <c r="J251" s="27">
        <v>75</v>
      </c>
      <c r="K251" s="28">
        <v>9350000</v>
      </c>
      <c r="L251" s="28">
        <v>12383000</v>
      </c>
      <c r="M251" s="28">
        <v>21733000</v>
      </c>
      <c r="N251" s="29">
        <v>0.43022132241292044</v>
      </c>
      <c r="O251" s="28">
        <v>34.139785275886013</v>
      </c>
      <c r="P251" s="28">
        <v>3.5633645602081692</v>
      </c>
    </row>
    <row r="252" spans="2:16" x14ac:dyDescent="0.2">
      <c r="B252" t="s">
        <v>326</v>
      </c>
      <c r="C252" s="5" t="s">
        <v>669</v>
      </c>
      <c r="D252" s="27" t="s">
        <v>191</v>
      </c>
      <c r="E252" s="27">
        <v>2022</v>
      </c>
      <c r="F252" s="27" t="s">
        <v>790</v>
      </c>
      <c r="G252" s="27" t="s">
        <v>192</v>
      </c>
      <c r="H252" s="27" t="s">
        <v>148</v>
      </c>
      <c r="I252" s="27">
        <v>2018</v>
      </c>
      <c r="J252" s="27">
        <v>75</v>
      </c>
      <c r="K252" s="28">
        <v>7398690</v>
      </c>
      <c r="L252" s="28">
        <v>4730310</v>
      </c>
      <c r="M252" s="28">
        <v>12129000</v>
      </c>
      <c r="N252" s="29">
        <v>0.61</v>
      </c>
      <c r="O252" s="28">
        <v>47.177399999999999</v>
      </c>
      <c r="P252" s="28">
        <v>1.7927412</v>
      </c>
    </row>
    <row r="253" spans="2:16" x14ac:dyDescent="0.2">
      <c r="B253" t="s">
        <v>326</v>
      </c>
      <c r="C253" s="5" t="s">
        <v>670</v>
      </c>
      <c r="D253" s="27" t="s">
        <v>191</v>
      </c>
      <c r="E253" s="27">
        <v>2023</v>
      </c>
      <c r="F253" s="27" t="s">
        <v>789</v>
      </c>
      <c r="G253" s="27" t="s">
        <v>192</v>
      </c>
      <c r="H253" s="27" t="s">
        <v>148</v>
      </c>
      <c r="I253" s="27">
        <v>2018</v>
      </c>
      <c r="J253" s="27">
        <v>75</v>
      </c>
      <c r="K253" s="28">
        <v>8539400</v>
      </c>
      <c r="L253" s="28">
        <v>5482600</v>
      </c>
      <c r="M253" s="28">
        <v>14022000</v>
      </c>
      <c r="N253" s="29">
        <v>0.60900014263300528</v>
      </c>
      <c r="O253" s="28">
        <v>53.005849914420203</v>
      </c>
      <c r="P253" s="28">
        <v>2.0142222967479677</v>
      </c>
    </row>
    <row r="254" spans="2:16" x14ac:dyDescent="0.2">
      <c r="B254" t="s">
        <v>95</v>
      </c>
      <c r="C254" s="5" t="s">
        <v>671</v>
      </c>
      <c r="D254" s="27" t="s">
        <v>191</v>
      </c>
      <c r="E254" s="27">
        <v>2023</v>
      </c>
      <c r="F254" s="27" t="s">
        <v>789</v>
      </c>
      <c r="G254" s="27" t="s">
        <v>192</v>
      </c>
      <c r="H254" s="27" t="s">
        <v>148</v>
      </c>
      <c r="I254" s="27">
        <v>2018</v>
      </c>
      <c r="J254" s="27">
        <v>75</v>
      </c>
      <c r="K254" s="28">
        <v>7290000</v>
      </c>
      <c r="L254" s="28">
        <v>7214160</v>
      </c>
      <c r="M254" s="28">
        <v>14504160</v>
      </c>
      <c r="N254" s="29">
        <v>0.50261442234503761</v>
      </c>
      <c r="O254" s="28">
        <v>33.255483254459421</v>
      </c>
      <c r="P254" s="28">
        <v>5.1183883782307982</v>
      </c>
    </row>
    <row r="255" spans="2:16" x14ac:dyDescent="0.2">
      <c r="B255" t="s">
        <v>95</v>
      </c>
      <c r="C255" s="5" t="s">
        <v>672</v>
      </c>
      <c r="D255" s="27" t="s">
        <v>191</v>
      </c>
      <c r="E255" s="27">
        <v>2023</v>
      </c>
      <c r="F255" s="27" t="s">
        <v>789</v>
      </c>
      <c r="G255" s="27" t="s">
        <v>192</v>
      </c>
      <c r="H255" s="27" t="s">
        <v>148</v>
      </c>
      <c r="I255" s="27">
        <v>2018</v>
      </c>
      <c r="J255" s="27">
        <v>70</v>
      </c>
      <c r="K255" s="28">
        <v>0</v>
      </c>
      <c r="L255" s="28">
        <v>7132846</v>
      </c>
      <c r="M255" s="28">
        <v>7132846</v>
      </c>
      <c r="N255" s="29">
        <v>0</v>
      </c>
      <c r="O255" s="28">
        <v>0</v>
      </c>
      <c r="P255" s="28">
        <v>0</v>
      </c>
    </row>
    <row r="256" spans="2:16" x14ac:dyDescent="0.2">
      <c r="B256" t="s">
        <v>95</v>
      </c>
      <c r="C256" s="5" t="s">
        <v>347</v>
      </c>
      <c r="D256" s="27" t="s">
        <v>191</v>
      </c>
      <c r="E256" s="27">
        <v>2022</v>
      </c>
      <c r="F256" s="27" t="s">
        <v>788</v>
      </c>
      <c r="G256" s="27" t="s">
        <v>192</v>
      </c>
      <c r="H256" s="27" t="s">
        <v>148</v>
      </c>
      <c r="I256" s="27">
        <v>2018</v>
      </c>
      <c r="J256" s="27">
        <v>75</v>
      </c>
      <c r="K256" s="28">
        <v>25000000</v>
      </c>
      <c r="L256" s="28">
        <v>4349036</v>
      </c>
      <c r="M256" s="28">
        <v>29349036</v>
      </c>
      <c r="N256" s="29">
        <v>0.85181673428728633</v>
      </c>
      <c r="O256" s="28">
        <v>100.2119797052278</v>
      </c>
      <c r="P256" s="28">
        <v>7.8986435874759229</v>
      </c>
    </row>
    <row r="257" spans="2:16" x14ac:dyDescent="0.2">
      <c r="B257" t="s">
        <v>95</v>
      </c>
      <c r="C257" s="5" t="s">
        <v>673</v>
      </c>
      <c r="D257" s="27" t="s">
        <v>191</v>
      </c>
      <c r="E257" s="27">
        <v>2023</v>
      </c>
      <c r="F257" s="27" t="s">
        <v>789</v>
      </c>
      <c r="G257" s="27" t="s">
        <v>192</v>
      </c>
      <c r="H257" s="27" t="s">
        <v>148</v>
      </c>
      <c r="I257" s="27">
        <v>2018</v>
      </c>
      <c r="J257" s="27">
        <v>74</v>
      </c>
      <c r="K257" s="28">
        <v>11222270</v>
      </c>
      <c r="L257" s="28">
        <v>2126934</v>
      </c>
      <c r="M257" s="28">
        <v>13349204</v>
      </c>
      <c r="N257" s="29">
        <v>0.84066960097396071</v>
      </c>
      <c r="O257" s="28">
        <v>63.393213270244431</v>
      </c>
      <c r="P257" s="28">
        <v>9.5129440663660549</v>
      </c>
    </row>
    <row r="258" spans="2:16" x14ac:dyDescent="0.2">
      <c r="B258" t="s">
        <v>95</v>
      </c>
      <c r="C258" s="5" t="s">
        <v>674</v>
      </c>
      <c r="D258" s="27" t="s">
        <v>191</v>
      </c>
      <c r="E258" s="27">
        <v>2023</v>
      </c>
      <c r="F258" s="27" t="s">
        <v>789</v>
      </c>
      <c r="G258" s="27" t="s">
        <v>192</v>
      </c>
      <c r="H258" s="27" t="s">
        <v>148</v>
      </c>
      <c r="I258" s="27">
        <v>2018</v>
      </c>
      <c r="J258" s="27">
        <v>75</v>
      </c>
      <c r="K258" s="28">
        <v>3210210</v>
      </c>
      <c r="L258" s="28">
        <v>356690</v>
      </c>
      <c r="M258" s="28">
        <v>3566900</v>
      </c>
      <c r="N258" s="29">
        <v>0.9</v>
      </c>
      <c r="O258" s="28">
        <v>17.8065</v>
      </c>
      <c r="P258" s="28">
        <v>0.99936686597938151</v>
      </c>
    </row>
    <row r="259" spans="2:16" x14ac:dyDescent="0.2">
      <c r="B259" t="s">
        <v>95</v>
      </c>
      <c r="C259" s="5" t="s">
        <v>346</v>
      </c>
      <c r="D259" s="27" t="s">
        <v>191</v>
      </c>
      <c r="E259" s="27">
        <v>2017</v>
      </c>
      <c r="F259" s="27" t="s">
        <v>791</v>
      </c>
      <c r="G259" s="27" t="s">
        <v>192</v>
      </c>
      <c r="H259" s="27" t="s">
        <v>149</v>
      </c>
      <c r="I259" s="27">
        <v>2013</v>
      </c>
      <c r="J259" s="27">
        <v>100</v>
      </c>
      <c r="K259" s="28">
        <v>5758470</v>
      </c>
      <c r="L259" s="28">
        <v>0</v>
      </c>
      <c r="M259" s="28">
        <v>5758470</v>
      </c>
      <c r="N259" s="29">
        <v>0.97800101902173908</v>
      </c>
      <c r="O259" s="28">
        <v>90.839668649796195</v>
      </c>
      <c r="P259" s="28">
        <v>5.7179175947208813</v>
      </c>
    </row>
    <row r="260" spans="2:16" x14ac:dyDescent="0.2">
      <c r="B260" t="s">
        <v>95</v>
      </c>
      <c r="C260" s="5" t="s">
        <v>675</v>
      </c>
      <c r="D260" s="27" t="s">
        <v>191</v>
      </c>
      <c r="E260" s="27">
        <v>2019</v>
      </c>
      <c r="F260" s="27" t="s">
        <v>788</v>
      </c>
      <c r="G260" s="27" t="s">
        <v>556</v>
      </c>
      <c r="H260" s="27" t="s">
        <v>159</v>
      </c>
      <c r="I260" s="27">
        <v>2018</v>
      </c>
      <c r="J260" s="27" t="s">
        <v>753</v>
      </c>
      <c r="K260" s="28">
        <v>7120650</v>
      </c>
      <c r="L260" s="28">
        <v>0</v>
      </c>
      <c r="M260" s="28">
        <v>7120650</v>
      </c>
      <c r="N260" s="29">
        <v>0.96014792479330047</v>
      </c>
      <c r="O260" s="28">
        <v>0</v>
      </c>
      <c r="P260" s="28">
        <v>0</v>
      </c>
    </row>
    <row r="261" spans="2:16" x14ac:dyDescent="0.2">
      <c r="B261" t="s">
        <v>95</v>
      </c>
      <c r="C261" s="5" t="s">
        <v>676</v>
      </c>
      <c r="D261" s="27" t="s">
        <v>191</v>
      </c>
      <c r="E261" s="27">
        <v>2023</v>
      </c>
      <c r="F261" s="27" t="s">
        <v>789</v>
      </c>
      <c r="G261" s="27" t="s">
        <v>192</v>
      </c>
      <c r="H261" s="27" t="s">
        <v>148</v>
      </c>
      <c r="I261" s="27">
        <v>2018</v>
      </c>
      <c r="J261" s="27">
        <v>80</v>
      </c>
      <c r="K261" s="28">
        <v>461296</v>
      </c>
      <c r="L261" s="28">
        <v>2252208</v>
      </c>
      <c r="M261" s="28">
        <v>2713504</v>
      </c>
      <c r="N261" s="29">
        <v>0.17000011792870032</v>
      </c>
      <c r="O261" s="28">
        <v>4.8960033963465692</v>
      </c>
      <c r="P261" s="28">
        <v>0.18604812906116963</v>
      </c>
    </row>
    <row r="262" spans="2:16" x14ac:dyDescent="0.2">
      <c r="B262" t="s">
        <v>96</v>
      </c>
      <c r="C262" s="5" t="s">
        <v>328</v>
      </c>
      <c r="D262" s="27" t="s">
        <v>191</v>
      </c>
      <c r="E262" s="27">
        <v>2018</v>
      </c>
      <c r="F262" s="27" t="s">
        <v>793</v>
      </c>
      <c r="G262" s="27" t="s">
        <v>192</v>
      </c>
      <c r="H262" s="27" t="s">
        <v>148</v>
      </c>
      <c r="I262" s="27">
        <v>2018</v>
      </c>
      <c r="J262" s="27">
        <v>84</v>
      </c>
      <c r="K262" s="28">
        <v>1450000</v>
      </c>
      <c r="L262" s="28">
        <v>0</v>
      </c>
      <c r="M262" s="28">
        <v>1450000</v>
      </c>
      <c r="N262" s="29">
        <v>0.72499999999999998</v>
      </c>
      <c r="O262" s="28">
        <v>6.8033999999999999</v>
      </c>
      <c r="P262" s="28">
        <v>0.25852919999999996</v>
      </c>
    </row>
    <row r="263" spans="2:16" x14ac:dyDescent="0.2">
      <c r="B263" t="s">
        <v>96</v>
      </c>
      <c r="C263" s="5" t="s">
        <v>327</v>
      </c>
      <c r="D263" s="27" t="s">
        <v>191</v>
      </c>
      <c r="E263" s="27">
        <v>2022</v>
      </c>
      <c r="F263" s="27" t="s">
        <v>788</v>
      </c>
      <c r="G263" s="27" t="s">
        <v>192</v>
      </c>
      <c r="H263" s="27" t="s">
        <v>148</v>
      </c>
      <c r="I263" s="27">
        <v>2018</v>
      </c>
      <c r="J263" s="27">
        <v>66</v>
      </c>
      <c r="K263" s="28">
        <v>12019433.189999999</v>
      </c>
      <c r="L263" s="28">
        <v>0</v>
      </c>
      <c r="M263" s="28">
        <v>12019433.189999999</v>
      </c>
      <c r="N263" s="29">
        <v>0.9464446377858321</v>
      </c>
      <c r="O263" s="28">
        <v>171.96520490713456</v>
      </c>
      <c r="P263" s="28">
        <v>46.82768861625734</v>
      </c>
    </row>
    <row r="264" spans="2:16" x14ac:dyDescent="0.2">
      <c r="B264" t="s">
        <v>373</v>
      </c>
      <c r="C264" s="5" t="s">
        <v>375</v>
      </c>
      <c r="D264" s="27" t="s">
        <v>191</v>
      </c>
      <c r="E264" s="27">
        <v>2021</v>
      </c>
      <c r="F264" s="27" t="s">
        <v>788</v>
      </c>
      <c r="G264" s="27" t="s">
        <v>192</v>
      </c>
      <c r="H264" s="27" t="s">
        <v>148</v>
      </c>
      <c r="I264" s="27">
        <v>2018</v>
      </c>
      <c r="J264" s="27" t="s">
        <v>170</v>
      </c>
      <c r="K264" s="28">
        <v>11284284</v>
      </c>
      <c r="L264" s="28">
        <v>0</v>
      </c>
      <c r="M264" s="28">
        <v>11284284</v>
      </c>
      <c r="N264" s="29">
        <v>0.98125010760957521</v>
      </c>
      <c r="O264" s="28">
        <v>106.04065725403319</v>
      </c>
      <c r="P264" s="28">
        <v>4.0295449756532618</v>
      </c>
    </row>
    <row r="265" spans="2:16" x14ac:dyDescent="0.2">
      <c r="B265" t="s">
        <v>373</v>
      </c>
      <c r="C265" s="5" t="s">
        <v>374</v>
      </c>
      <c r="D265" s="27" t="s">
        <v>191</v>
      </c>
      <c r="E265" s="27">
        <v>2020</v>
      </c>
      <c r="F265" s="27" t="s">
        <v>788</v>
      </c>
      <c r="G265" s="27" t="s">
        <v>192</v>
      </c>
      <c r="H265" s="27" t="s">
        <v>148</v>
      </c>
      <c r="I265" s="27">
        <v>2018</v>
      </c>
      <c r="J265" s="27">
        <v>75</v>
      </c>
      <c r="K265" s="28">
        <v>5885400</v>
      </c>
      <c r="L265" s="28">
        <v>0</v>
      </c>
      <c r="M265" s="28">
        <v>5885400</v>
      </c>
      <c r="N265" s="29">
        <v>0.96875025719106211</v>
      </c>
      <c r="O265" s="28">
        <v>36.458915929385618</v>
      </c>
      <c r="P265" s="28">
        <v>1.3854388053166538</v>
      </c>
    </row>
    <row r="266" spans="2:16" x14ac:dyDescent="0.2">
      <c r="B266" t="s">
        <v>352</v>
      </c>
      <c r="C266" s="5" t="s">
        <v>354</v>
      </c>
      <c r="D266" s="27" t="s">
        <v>191</v>
      </c>
      <c r="E266" s="27">
        <v>2023</v>
      </c>
      <c r="F266" s="27" t="s">
        <v>789</v>
      </c>
      <c r="G266" s="27" t="s">
        <v>192</v>
      </c>
      <c r="H266" s="27" t="s">
        <v>148</v>
      </c>
      <c r="I266" s="27">
        <v>2018</v>
      </c>
      <c r="J266" s="27">
        <v>72</v>
      </c>
      <c r="K266" s="28">
        <v>5792878</v>
      </c>
      <c r="L266" s="28">
        <v>1976525</v>
      </c>
      <c r="M266" s="28">
        <v>7769403</v>
      </c>
      <c r="N266" s="29">
        <v>0.74560143166727222</v>
      </c>
      <c r="O266" s="28">
        <v>30.110964697596454</v>
      </c>
      <c r="P266" s="28">
        <v>1.1442166585086653</v>
      </c>
    </row>
    <row r="267" spans="2:16" x14ac:dyDescent="0.2">
      <c r="B267" t="s">
        <v>352</v>
      </c>
      <c r="C267" s="5" t="s">
        <v>353</v>
      </c>
      <c r="D267" s="27" t="s">
        <v>191</v>
      </c>
      <c r="E267" s="27">
        <v>2021</v>
      </c>
      <c r="F267" s="27" t="s">
        <v>788</v>
      </c>
      <c r="G267" s="27" t="s">
        <v>192</v>
      </c>
      <c r="H267" s="27" t="s">
        <v>148</v>
      </c>
      <c r="I267" s="27">
        <v>2018</v>
      </c>
      <c r="J267" s="27">
        <v>72</v>
      </c>
      <c r="K267" s="28">
        <v>5214457</v>
      </c>
      <c r="L267" s="28">
        <v>162760</v>
      </c>
      <c r="M267" s="28">
        <v>5377217</v>
      </c>
      <c r="N267" s="29">
        <v>0.9584431644674094</v>
      </c>
      <c r="O267" s="28">
        <v>29.882149293131995</v>
      </c>
      <c r="P267" s="28">
        <v>1.1355216731390159</v>
      </c>
    </row>
    <row r="268" spans="2:16" x14ac:dyDescent="0.2">
      <c r="B268" t="s">
        <v>352</v>
      </c>
      <c r="C268" s="5" t="s">
        <v>354</v>
      </c>
      <c r="D268" s="27" t="s">
        <v>191</v>
      </c>
      <c r="E268" s="27">
        <v>2022</v>
      </c>
      <c r="F268" s="27" t="s">
        <v>788</v>
      </c>
      <c r="G268" s="27" t="s">
        <v>192</v>
      </c>
      <c r="H268" s="27" t="s">
        <v>148</v>
      </c>
      <c r="I268" s="27">
        <v>2018</v>
      </c>
      <c r="J268" s="27">
        <v>71</v>
      </c>
      <c r="K268" s="28">
        <v>15360553</v>
      </c>
      <c r="L268" s="28">
        <v>1708625</v>
      </c>
      <c r="M268" s="28">
        <v>17069178</v>
      </c>
      <c r="N268" s="29">
        <v>0.89989998346727651</v>
      </c>
      <c r="O268" s="28">
        <v>85.276772183317789</v>
      </c>
      <c r="P268" s="28">
        <v>3.2405173429660761</v>
      </c>
    </row>
    <row r="269" spans="2:16" x14ac:dyDescent="0.2">
      <c r="B269" t="s">
        <v>329</v>
      </c>
      <c r="C269" s="5" t="s">
        <v>330</v>
      </c>
      <c r="D269" s="27" t="s">
        <v>191</v>
      </c>
      <c r="E269" s="27">
        <v>2022</v>
      </c>
      <c r="F269" s="27" t="s">
        <v>788</v>
      </c>
      <c r="G269" s="27" t="s">
        <v>192</v>
      </c>
      <c r="H269" s="27" t="s">
        <v>148</v>
      </c>
      <c r="I269" s="27">
        <v>2018</v>
      </c>
      <c r="J269" s="27">
        <v>87</v>
      </c>
      <c r="K269" s="28">
        <v>2179598.17</v>
      </c>
      <c r="L269" s="28">
        <v>120401.83000000007</v>
      </c>
      <c r="M269" s="28">
        <v>2300000</v>
      </c>
      <c r="N269" s="29">
        <v>0.83046958506990309</v>
      </c>
      <c r="O269" s="28">
        <v>10.493813676943295</v>
      </c>
      <c r="P269" s="28">
        <v>0.56340505099912752</v>
      </c>
    </row>
    <row r="270" spans="2:16" ht="28.5" x14ac:dyDescent="0.2">
      <c r="B270" t="s">
        <v>329</v>
      </c>
      <c r="C270" s="5" t="s">
        <v>677</v>
      </c>
      <c r="D270" s="27" t="s">
        <v>284</v>
      </c>
      <c r="E270" s="27">
        <v>2016</v>
      </c>
      <c r="F270" s="27" t="s">
        <v>791</v>
      </c>
      <c r="G270" s="27" t="s">
        <v>192</v>
      </c>
      <c r="H270" s="27" t="s">
        <v>148</v>
      </c>
      <c r="I270" s="27">
        <v>2018</v>
      </c>
      <c r="J270" s="27" t="s">
        <v>331</v>
      </c>
      <c r="K270" s="28">
        <v>40000000</v>
      </c>
      <c r="L270" s="28">
        <v>0</v>
      </c>
      <c r="M270" s="28">
        <v>40000000</v>
      </c>
      <c r="N270" s="29">
        <v>1</v>
      </c>
      <c r="O270" s="28">
        <v>292.64190000000002</v>
      </c>
      <c r="P270" s="28">
        <v>15.423358715748858</v>
      </c>
    </row>
    <row r="271" spans="2:16" x14ac:dyDescent="0.2">
      <c r="B271" t="s">
        <v>329</v>
      </c>
      <c r="C271" s="5" t="s">
        <v>678</v>
      </c>
      <c r="D271" s="27" t="s">
        <v>191</v>
      </c>
      <c r="E271" s="27">
        <v>2023</v>
      </c>
      <c r="F271" s="27" t="s">
        <v>789</v>
      </c>
      <c r="G271" s="27" t="s">
        <v>192</v>
      </c>
      <c r="H271" s="27" t="s">
        <v>148</v>
      </c>
      <c r="I271" s="27">
        <v>2018</v>
      </c>
      <c r="J271" s="27" t="s">
        <v>679</v>
      </c>
      <c r="K271" s="28">
        <v>60000000</v>
      </c>
      <c r="L271" s="28">
        <v>0</v>
      </c>
      <c r="M271" s="28">
        <v>60000000</v>
      </c>
      <c r="N271" s="29">
        <v>1</v>
      </c>
      <c r="O271" s="28">
        <v>650.86711898016995</v>
      </c>
      <c r="P271" s="28">
        <v>32.564328472693681</v>
      </c>
    </row>
    <row r="272" spans="2:16" x14ac:dyDescent="0.2">
      <c r="B272" t="s">
        <v>137</v>
      </c>
      <c r="C272" s="5" t="s">
        <v>680</v>
      </c>
      <c r="D272" s="27" t="s">
        <v>191</v>
      </c>
      <c r="E272" s="27">
        <v>2023</v>
      </c>
      <c r="F272" s="27" t="s">
        <v>789</v>
      </c>
      <c r="G272" s="27" t="s">
        <v>192</v>
      </c>
      <c r="H272" s="27" t="s">
        <v>148</v>
      </c>
      <c r="I272" s="27">
        <v>2018</v>
      </c>
      <c r="J272" s="27">
        <v>81</v>
      </c>
      <c r="K272" s="28">
        <v>25000000</v>
      </c>
      <c r="L272" s="28">
        <v>0</v>
      </c>
      <c r="M272" s="28">
        <v>25000000</v>
      </c>
      <c r="N272" s="29">
        <v>0.86206896551724133</v>
      </c>
      <c r="O272" s="28">
        <v>126.02077586206896</v>
      </c>
      <c r="P272" s="28">
        <v>11.577378378440365</v>
      </c>
    </row>
    <row r="273" spans="2:16" x14ac:dyDescent="0.2">
      <c r="B273" t="s">
        <v>137</v>
      </c>
      <c r="C273" s="5" t="s">
        <v>332</v>
      </c>
      <c r="D273" s="27" t="s">
        <v>191</v>
      </c>
      <c r="E273" s="27">
        <v>2020</v>
      </c>
      <c r="F273" s="27" t="s">
        <v>788</v>
      </c>
      <c r="G273" s="27" t="s">
        <v>556</v>
      </c>
      <c r="H273" s="27" t="s">
        <v>149</v>
      </c>
      <c r="I273" s="27">
        <v>2018</v>
      </c>
      <c r="J273" s="27" t="s">
        <v>167</v>
      </c>
      <c r="K273" s="28">
        <v>25000000</v>
      </c>
      <c r="L273" s="28">
        <v>0</v>
      </c>
      <c r="M273" s="28">
        <v>25000000</v>
      </c>
      <c r="N273" s="29">
        <v>1</v>
      </c>
      <c r="O273" s="28">
        <v>97.415999999999997</v>
      </c>
      <c r="P273" s="28">
        <v>7.3092236810788034</v>
      </c>
    </row>
    <row r="274" spans="2:16" x14ac:dyDescent="0.2">
      <c r="B274" t="s">
        <v>681</v>
      </c>
      <c r="C274" s="5" t="s">
        <v>682</v>
      </c>
      <c r="D274" s="27" t="s">
        <v>191</v>
      </c>
      <c r="E274" s="27">
        <v>2023</v>
      </c>
      <c r="F274" s="27" t="s">
        <v>789</v>
      </c>
      <c r="G274" s="27" t="s">
        <v>192</v>
      </c>
      <c r="H274" s="27" t="s">
        <v>148</v>
      </c>
      <c r="I274" s="27">
        <v>2018</v>
      </c>
      <c r="J274" s="27">
        <v>75</v>
      </c>
      <c r="K274" s="28">
        <v>0</v>
      </c>
      <c r="L274" s="28">
        <v>11312866</v>
      </c>
      <c r="M274" s="28">
        <v>11312866</v>
      </c>
      <c r="N274" s="29">
        <v>0</v>
      </c>
      <c r="O274" s="28">
        <v>0</v>
      </c>
      <c r="P274" s="28">
        <v>0</v>
      </c>
    </row>
    <row r="275" spans="2:16" x14ac:dyDescent="0.2">
      <c r="B275" t="s">
        <v>681</v>
      </c>
      <c r="C275" s="5" t="s">
        <v>683</v>
      </c>
      <c r="D275" s="27" t="s">
        <v>191</v>
      </c>
      <c r="E275" s="27">
        <v>2023</v>
      </c>
      <c r="F275" s="27" t="s">
        <v>789</v>
      </c>
      <c r="G275" s="27" t="s">
        <v>192</v>
      </c>
      <c r="H275" s="27" t="s">
        <v>148</v>
      </c>
      <c r="I275" s="27">
        <v>2018</v>
      </c>
      <c r="J275" s="27">
        <v>75</v>
      </c>
      <c r="K275" s="28">
        <v>0</v>
      </c>
      <c r="L275" s="28">
        <v>24158302</v>
      </c>
      <c r="M275" s="28">
        <v>24158302</v>
      </c>
      <c r="N275" s="29">
        <v>0</v>
      </c>
      <c r="O275" s="28">
        <v>0</v>
      </c>
      <c r="P275" s="28">
        <v>0</v>
      </c>
    </row>
    <row r="276" spans="2:16" x14ac:dyDescent="0.2">
      <c r="B276" t="s">
        <v>681</v>
      </c>
      <c r="C276" s="5" t="s">
        <v>684</v>
      </c>
      <c r="D276" s="27" t="s">
        <v>191</v>
      </c>
      <c r="E276" s="27">
        <v>2023</v>
      </c>
      <c r="F276" s="27" t="s">
        <v>789</v>
      </c>
      <c r="G276" s="27" t="s">
        <v>192</v>
      </c>
      <c r="H276" s="27" t="s">
        <v>148</v>
      </c>
      <c r="I276" s="27">
        <v>2018</v>
      </c>
      <c r="J276" s="27" t="s">
        <v>166</v>
      </c>
      <c r="K276" s="28">
        <v>0</v>
      </c>
      <c r="L276" s="28">
        <v>35646494</v>
      </c>
      <c r="M276" s="28">
        <v>35646494</v>
      </c>
      <c r="N276" s="29">
        <v>0</v>
      </c>
      <c r="O276" s="28">
        <v>0</v>
      </c>
      <c r="P276" s="28">
        <v>0</v>
      </c>
    </row>
    <row r="277" spans="2:16" x14ac:dyDescent="0.2">
      <c r="B277" t="s">
        <v>97</v>
      </c>
      <c r="C277" s="5" t="s">
        <v>98</v>
      </c>
      <c r="D277" s="27" t="s">
        <v>191</v>
      </c>
      <c r="E277" s="27">
        <v>2016</v>
      </c>
      <c r="F277" s="27" t="s">
        <v>791</v>
      </c>
      <c r="G277" s="27" t="s">
        <v>192</v>
      </c>
      <c r="H277" s="27" t="s">
        <v>149</v>
      </c>
      <c r="I277" s="27">
        <v>2013</v>
      </c>
      <c r="J277" s="27">
        <v>101</v>
      </c>
      <c r="K277" s="28">
        <v>9219518</v>
      </c>
      <c r="L277" s="28">
        <v>0</v>
      </c>
      <c r="M277" s="28">
        <v>9219518</v>
      </c>
      <c r="N277" s="29">
        <v>0.65853700000000004</v>
      </c>
      <c r="O277" s="28">
        <v>281.49493333499998</v>
      </c>
      <c r="P277" s="28">
        <v>36.530634585479454</v>
      </c>
    </row>
    <row r="278" spans="2:16" x14ac:dyDescent="0.2">
      <c r="B278" t="s">
        <v>685</v>
      </c>
      <c r="C278" s="5" t="s">
        <v>686</v>
      </c>
      <c r="D278" s="27" t="s">
        <v>191</v>
      </c>
      <c r="E278" s="27">
        <v>2023</v>
      </c>
      <c r="F278" s="27" t="s">
        <v>789</v>
      </c>
      <c r="G278" s="27" t="s">
        <v>192</v>
      </c>
      <c r="H278" s="27" t="s">
        <v>148</v>
      </c>
      <c r="I278" s="27">
        <v>2018</v>
      </c>
      <c r="J278" s="27">
        <v>64</v>
      </c>
      <c r="K278" s="28">
        <v>20000000</v>
      </c>
      <c r="L278" s="28">
        <v>0</v>
      </c>
      <c r="M278" s="28">
        <v>20000000</v>
      </c>
      <c r="N278" s="29">
        <v>0.66666666666666663</v>
      </c>
      <c r="O278" s="28">
        <v>211.71840000000003</v>
      </c>
      <c r="P278" s="28">
        <v>7.7514138971428572</v>
      </c>
    </row>
    <row r="279" spans="2:16" ht="28.5" x14ac:dyDescent="0.2">
      <c r="B279" t="s">
        <v>687</v>
      </c>
      <c r="C279" s="5" t="s">
        <v>688</v>
      </c>
      <c r="D279" s="27" t="s">
        <v>191</v>
      </c>
      <c r="E279" s="27">
        <v>2023</v>
      </c>
      <c r="F279" s="27" t="s">
        <v>789</v>
      </c>
      <c r="G279" s="27" t="s">
        <v>192</v>
      </c>
      <c r="H279" s="27" t="s">
        <v>148</v>
      </c>
      <c r="I279" s="27">
        <v>2018</v>
      </c>
      <c r="J279" s="27" t="s">
        <v>689</v>
      </c>
      <c r="K279" s="28">
        <v>30000000</v>
      </c>
      <c r="L279" s="28">
        <v>0</v>
      </c>
      <c r="M279" s="28">
        <v>30000000</v>
      </c>
      <c r="N279" s="29">
        <v>1</v>
      </c>
      <c r="O279" s="28">
        <v>186.86290000000002</v>
      </c>
      <c r="P279" s="28">
        <v>11.212854053639004</v>
      </c>
    </row>
    <row r="280" spans="2:16" x14ac:dyDescent="0.2">
      <c r="B280" t="s">
        <v>690</v>
      </c>
      <c r="C280" s="5" t="s">
        <v>691</v>
      </c>
      <c r="D280" s="27" t="s">
        <v>191</v>
      </c>
      <c r="E280" s="27">
        <v>2023</v>
      </c>
      <c r="F280" s="27" t="s">
        <v>789</v>
      </c>
      <c r="G280" s="27" t="s">
        <v>192</v>
      </c>
      <c r="H280" s="27" t="s">
        <v>148</v>
      </c>
      <c r="I280" s="27">
        <v>2018</v>
      </c>
      <c r="J280" s="27">
        <v>72</v>
      </c>
      <c r="K280" s="28">
        <v>0</v>
      </c>
      <c r="L280" s="28">
        <v>12321500</v>
      </c>
      <c r="M280" s="28">
        <v>12321500</v>
      </c>
      <c r="N280" s="29">
        <v>0</v>
      </c>
      <c r="O280" s="28">
        <v>0</v>
      </c>
      <c r="P280" s="28">
        <v>0</v>
      </c>
    </row>
    <row r="281" spans="2:16" x14ac:dyDescent="0.2">
      <c r="B281" t="s">
        <v>99</v>
      </c>
      <c r="C281" s="5" t="s">
        <v>268</v>
      </c>
      <c r="D281" s="27" t="s">
        <v>191</v>
      </c>
      <c r="E281" s="27">
        <v>2019</v>
      </c>
      <c r="F281" s="27" t="s">
        <v>788</v>
      </c>
      <c r="G281" s="27" t="s">
        <v>556</v>
      </c>
      <c r="H281" s="27" t="s">
        <v>149</v>
      </c>
      <c r="I281" s="27">
        <v>2018</v>
      </c>
      <c r="J281" s="27">
        <v>76</v>
      </c>
      <c r="K281" s="28">
        <v>9760725</v>
      </c>
      <c r="L281" s="28">
        <v>0</v>
      </c>
      <c r="M281" s="28">
        <v>9760725</v>
      </c>
      <c r="N281" s="29">
        <v>0.9666668317272934</v>
      </c>
      <c r="O281" s="28">
        <v>131.75920249819256</v>
      </c>
      <c r="P281" s="28">
        <v>10.798384145334547</v>
      </c>
    </row>
    <row r="282" spans="2:16" x14ac:dyDescent="0.2">
      <c r="B282" t="s">
        <v>100</v>
      </c>
      <c r="C282" s="5" t="s">
        <v>144</v>
      </c>
      <c r="D282" s="27" t="s">
        <v>191</v>
      </c>
      <c r="E282" s="27">
        <v>2018</v>
      </c>
      <c r="F282" s="27" t="s">
        <v>793</v>
      </c>
      <c r="G282" s="27" t="s">
        <v>556</v>
      </c>
      <c r="H282" s="27" t="s">
        <v>149</v>
      </c>
      <c r="I282" s="27">
        <v>2018</v>
      </c>
      <c r="J282" s="27">
        <v>77</v>
      </c>
      <c r="K282" s="28">
        <v>18036530</v>
      </c>
      <c r="L282" s="28">
        <v>0</v>
      </c>
      <c r="M282" s="28">
        <v>18036530</v>
      </c>
      <c r="N282" s="29">
        <v>0.94000038566192357</v>
      </c>
      <c r="O282" s="28">
        <v>400.01490811750597</v>
      </c>
      <c r="P282" s="28">
        <v>44.159199275447349</v>
      </c>
    </row>
    <row r="283" spans="2:16" x14ac:dyDescent="0.2">
      <c r="B283" t="s">
        <v>100</v>
      </c>
      <c r="C283" s="5" t="s">
        <v>692</v>
      </c>
      <c r="D283" s="27" t="s">
        <v>191</v>
      </c>
      <c r="E283" s="27">
        <v>2023</v>
      </c>
      <c r="F283" s="27" t="s">
        <v>789</v>
      </c>
      <c r="G283" s="27" t="s">
        <v>192</v>
      </c>
      <c r="H283" s="27" t="s">
        <v>148</v>
      </c>
      <c r="I283" s="27">
        <v>2018</v>
      </c>
      <c r="J283" s="27">
        <v>75</v>
      </c>
      <c r="K283" s="28">
        <v>17592878</v>
      </c>
      <c r="L283" s="28">
        <v>0</v>
      </c>
      <c r="M283" s="28">
        <v>17592878</v>
      </c>
      <c r="N283" s="29">
        <v>1</v>
      </c>
      <c r="O283" s="28">
        <v>105.735</v>
      </c>
      <c r="P283" s="28">
        <v>11.293368476569821</v>
      </c>
    </row>
    <row r="284" spans="2:16" x14ac:dyDescent="0.2">
      <c r="B284" t="s">
        <v>100</v>
      </c>
      <c r="C284" s="5" t="s">
        <v>333</v>
      </c>
      <c r="D284" s="27" t="s">
        <v>191</v>
      </c>
      <c r="E284" s="27">
        <v>2022</v>
      </c>
      <c r="F284" s="27" t="s">
        <v>788</v>
      </c>
      <c r="G284" s="27" t="s">
        <v>192</v>
      </c>
      <c r="H284" s="27" t="s">
        <v>148</v>
      </c>
      <c r="I284" s="27">
        <v>2018</v>
      </c>
      <c r="J284" s="27">
        <v>75</v>
      </c>
      <c r="K284" s="28">
        <v>22409142</v>
      </c>
      <c r="L284" s="28">
        <v>2340000</v>
      </c>
      <c r="M284" s="28">
        <v>24749142</v>
      </c>
      <c r="N284" s="29">
        <v>0.89929811128126591</v>
      </c>
      <c r="O284" s="28">
        <v>132.27775918836141</v>
      </c>
      <c r="P284" s="28">
        <v>14.395427774944311</v>
      </c>
    </row>
    <row r="285" spans="2:16" x14ac:dyDescent="0.2">
      <c r="B285" t="s">
        <v>101</v>
      </c>
      <c r="C285" s="5" t="s">
        <v>145</v>
      </c>
      <c r="D285" s="27" t="s">
        <v>191</v>
      </c>
      <c r="E285" s="27">
        <v>2019</v>
      </c>
      <c r="F285" s="27" t="s">
        <v>788</v>
      </c>
      <c r="G285" s="27" t="s">
        <v>192</v>
      </c>
      <c r="H285" s="27" t="s">
        <v>148</v>
      </c>
      <c r="I285" s="27">
        <v>2018</v>
      </c>
      <c r="J285" s="27" t="s">
        <v>166</v>
      </c>
      <c r="K285" s="28">
        <v>18016284</v>
      </c>
      <c r="L285" s="28">
        <v>0</v>
      </c>
      <c r="M285" s="28">
        <v>18016284</v>
      </c>
      <c r="N285" s="29">
        <v>0.92982473162675472</v>
      </c>
      <c r="O285" s="28">
        <v>109.51754636519405</v>
      </c>
      <c r="P285" s="28">
        <v>11.794057888736136</v>
      </c>
    </row>
    <row r="286" spans="2:16" x14ac:dyDescent="0.2">
      <c r="B286" t="s">
        <v>102</v>
      </c>
      <c r="C286" s="5" t="s">
        <v>334</v>
      </c>
      <c r="D286" s="27" t="s">
        <v>191</v>
      </c>
      <c r="E286" s="27">
        <v>2019</v>
      </c>
      <c r="F286" s="27" t="s">
        <v>788</v>
      </c>
      <c r="G286" s="27" t="s">
        <v>192</v>
      </c>
      <c r="H286" s="27" t="s">
        <v>148</v>
      </c>
      <c r="I286" s="27">
        <v>2018</v>
      </c>
      <c r="J286" s="27">
        <v>85</v>
      </c>
      <c r="K286" s="28">
        <v>5691820.2999999998</v>
      </c>
      <c r="L286" s="28">
        <v>0</v>
      </c>
      <c r="M286" s="28">
        <v>5691820.2999999998</v>
      </c>
      <c r="N286" s="29">
        <v>0.93227538618933625</v>
      </c>
      <c r="O286" s="28">
        <v>30.574903565465473</v>
      </c>
      <c r="P286" s="28">
        <v>2.0368354456538542</v>
      </c>
    </row>
    <row r="287" spans="2:16" x14ac:dyDescent="0.2">
      <c r="B287" t="s">
        <v>120</v>
      </c>
      <c r="C287" s="5" t="s">
        <v>693</v>
      </c>
      <c r="D287" s="27" t="s">
        <v>191</v>
      </c>
      <c r="E287" s="27">
        <v>2021</v>
      </c>
      <c r="F287" s="27" t="s">
        <v>788</v>
      </c>
      <c r="G287" s="27" t="s">
        <v>192</v>
      </c>
      <c r="H287" s="27" t="s">
        <v>148</v>
      </c>
      <c r="I287" s="27">
        <v>2018</v>
      </c>
      <c r="J287" s="27">
        <v>66</v>
      </c>
      <c r="K287" s="28">
        <v>27000000</v>
      </c>
      <c r="L287" s="28">
        <v>0</v>
      </c>
      <c r="M287" s="28">
        <v>27000000</v>
      </c>
      <c r="N287" s="29">
        <v>0.9</v>
      </c>
      <c r="O287" s="28">
        <v>252.1746</v>
      </c>
      <c r="P287" s="28">
        <v>9.5826347999999992</v>
      </c>
    </row>
    <row r="288" spans="2:16" x14ac:dyDescent="0.2">
      <c r="B288" t="s">
        <v>376</v>
      </c>
      <c r="C288" s="5" t="s">
        <v>694</v>
      </c>
      <c r="D288" s="27" t="s">
        <v>191</v>
      </c>
      <c r="E288" s="27">
        <v>2021</v>
      </c>
      <c r="F288" s="27" t="s">
        <v>788</v>
      </c>
      <c r="G288" s="27" t="s">
        <v>192</v>
      </c>
      <c r="H288" s="27" t="s">
        <v>148</v>
      </c>
      <c r="I288" s="27">
        <v>2018</v>
      </c>
      <c r="J288" s="27">
        <v>72</v>
      </c>
      <c r="K288" s="28">
        <v>11098010</v>
      </c>
      <c r="L288" s="28">
        <v>0</v>
      </c>
      <c r="M288" s="28">
        <v>11098010</v>
      </c>
      <c r="N288" s="29">
        <v>0.99399999999999999</v>
      </c>
      <c r="O288" s="28">
        <v>53.182180800000005</v>
      </c>
      <c r="P288" s="28">
        <v>2.0209228704000002</v>
      </c>
    </row>
    <row r="289" spans="2:16" x14ac:dyDescent="0.2">
      <c r="B289" t="s">
        <v>58</v>
      </c>
      <c r="C289" s="5" t="s">
        <v>695</v>
      </c>
      <c r="D289" s="27" t="s">
        <v>191</v>
      </c>
      <c r="E289" s="27">
        <v>2019</v>
      </c>
      <c r="F289" s="27" t="s">
        <v>788</v>
      </c>
      <c r="G289" s="27" t="s">
        <v>192</v>
      </c>
      <c r="H289" s="27" t="s">
        <v>148</v>
      </c>
      <c r="I289" s="27">
        <v>2018</v>
      </c>
      <c r="J289" s="27">
        <v>73</v>
      </c>
      <c r="K289" s="28">
        <v>7385967</v>
      </c>
      <c r="L289" s="28">
        <v>0</v>
      </c>
      <c r="M289" s="28">
        <v>7385967</v>
      </c>
      <c r="N289" s="29">
        <v>0.4923978</v>
      </c>
      <c r="O289" s="28">
        <v>92.132552357999998</v>
      </c>
      <c r="P289" s="28">
        <v>6.7947292048104009</v>
      </c>
    </row>
    <row r="290" spans="2:16" x14ac:dyDescent="0.2">
      <c r="B290" t="s">
        <v>696</v>
      </c>
      <c r="C290" s="5" t="s">
        <v>697</v>
      </c>
      <c r="D290" s="27" t="s">
        <v>191</v>
      </c>
      <c r="E290" s="27">
        <v>2023</v>
      </c>
      <c r="F290" s="27" t="s">
        <v>789</v>
      </c>
      <c r="G290" s="27" t="s">
        <v>192</v>
      </c>
      <c r="H290" s="27" t="s">
        <v>148</v>
      </c>
      <c r="I290" s="27">
        <v>2018</v>
      </c>
      <c r="J290" s="27">
        <v>74</v>
      </c>
      <c r="K290" s="28">
        <v>12000000</v>
      </c>
      <c r="L290" s="28">
        <v>0</v>
      </c>
      <c r="M290" s="28">
        <v>12000000</v>
      </c>
      <c r="N290" s="29">
        <v>1</v>
      </c>
      <c r="O290" s="28">
        <v>172.26560000000003</v>
      </c>
      <c r="P290" s="28">
        <v>9.3190469430303029</v>
      </c>
    </row>
    <row r="291" spans="2:16" x14ac:dyDescent="0.2">
      <c r="B291" t="s">
        <v>335</v>
      </c>
      <c r="C291" s="5" t="s">
        <v>698</v>
      </c>
      <c r="D291" s="27" t="s">
        <v>191</v>
      </c>
      <c r="E291" s="27">
        <v>2022</v>
      </c>
      <c r="F291" s="27" t="s">
        <v>788</v>
      </c>
      <c r="G291" s="27" t="s">
        <v>192</v>
      </c>
      <c r="H291" s="27" t="s">
        <v>148</v>
      </c>
      <c r="I291" s="27">
        <v>2018</v>
      </c>
      <c r="J291" s="27">
        <v>75</v>
      </c>
      <c r="K291" s="28">
        <v>9000000</v>
      </c>
      <c r="L291" s="28">
        <v>0</v>
      </c>
      <c r="M291" s="28">
        <v>9000000</v>
      </c>
      <c r="N291" s="29">
        <v>0.9</v>
      </c>
      <c r="O291" s="28">
        <v>163.14975000000001</v>
      </c>
      <c r="P291" s="28">
        <v>9.4055830875000019</v>
      </c>
    </row>
    <row r="292" spans="2:16" x14ac:dyDescent="0.2">
      <c r="B292" t="s">
        <v>335</v>
      </c>
      <c r="C292" s="5" t="s">
        <v>699</v>
      </c>
      <c r="D292" s="27" t="s">
        <v>191</v>
      </c>
      <c r="E292" s="27">
        <v>2023</v>
      </c>
      <c r="F292" s="27" t="s">
        <v>789</v>
      </c>
      <c r="G292" s="27" t="s">
        <v>192</v>
      </c>
      <c r="H292" s="27" t="s">
        <v>148</v>
      </c>
      <c r="I292" s="27">
        <v>2018</v>
      </c>
      <c r="J292" s="27">
        <v>72</v>
      </c>
      <c r="K292" s="28">
        <v>12300000</v>
      </c>
      <c r="L292" s="28">
        <v>0</v>
      </c>
      <c r="M292" s="28">
        <v>12300000</v>
      </c>
      <c r="N292" s="29">
        <v>1</v>
      </c>
      <c r="O292" s="28">
        <v>57.287999999999997</v>
      </c>
      <c r="P292" s="28">
        <v>6.537427870349493</v>
      </c>
    </row>
    <row r="293" spans="2:16" x14ac:dyDescent="0.2">
      <c r="B293" t="s">
        <v>336</v>
      </c>
      <c r="C293" s="5" t="s">
        <v>337</v>
      </c>
      <c r="D293" s="27" t="s">
        <v>191</v>
      </c>
      <c r="E293" s="27">
        <v>2022</v>
      </c>
      <c r="F293" s="27" t="s">
        <v>788</v>
      </c>
      <c r="G293" s="27" t="s">
        <v>192</v>
      </c>
      <c r="H293" s="27" t="s">
        <v>148</v>
      </c>
      <c r="I293" s="27">
        <v>2018</v>
      </c>
      <c r="J293" s="27" t="s">
        <v>218</v>
      </c>
      <c r="K293" s="28">
        <v>11160711</v>
      </c>
      <c r="L293" s="28">
        <v>4783163</v>
      </c>
      <c r="M293" s="28">
        <v>15943874</v>
      </c>
      <c r="N293" s="29">
        <v>0.69999994982398883</v>
      </c>
      <c r="O293" s="28">
        <v>97.917042981304292</v>
      </c>
      <c r="P293" s="28">
        <v>3.7208476332895635</v>
      </c>
    </row>
    <row r="294" spans="2:16" x14ac:dyDescent="0.2">
      <c r="B294" t="s">
        <v>366</v>
      </c>
      <c r="C294" s="5" t="s">
        <v>700</v>
      </c>
      <c r="D294" s="27" t="s">
        <v>191</v>
      </c>
      <c r="E294" s="27">
        <v>2022</v>
      </c>
      <c r="F294" s="27" t="s">
        <v>789</v>
      </c>
      <c r="G294" s="27" t="s">
        <v>192</v>
      </c>
      <c r="H294" s="27" t="s">
        <v>148</v>
      </c>
      <c r="I294" s="27">
        <v>2018</v>
      </c>
      <c r="J294" s="27">
        <v>75</v>
      </c>
      <c r="K294" s="28">
        <v>11471627</v>
      </c>
      <c r="L294" s="28">
        <v>4957876</v>
      </c>
      <c r="M294" s="28">
        <v>16429503</v>
      </c>
      <c r="N294" s="29">
        <v>0.69823335495906358</v>
      </c>
      <c r="O294" s="28">
        <v>111.993138968659</v>
      </c>
      <c r="P294" s="28">
        <v>16.754744983277554</v>
      </c>
    </row>
    <row r="295" spans="2:16" x14ac:dyDescent="0.2">
      <c r="B295" t="s">
        <v>366</v>
      </c>
      <c r="C295" s="5" t="s">
        <v>367</v>
      </c>
      <c r="D295" s="27" t="s">
        <v>191</v>
      </c>
      <c r="E295" s="27">
        <v>2022</v>
      </c>
      <c r="F295" s="27" t="s">
        <v>788</v>
      </c>
      <c r="G295" s="27" t="s">
        <v>192</v>
      </c>
      <c r="H295" s="27" t="s">
        <v>148</v>
      </c>
      <c r="I295" s="27">
        <v>2018</v>
      </c>
      <c r="J295" s="27">
        <v>69</v>
      </c>
      <c r="K295" s="28">
        <v>3027346</v>
      </c>
      <c r="L295" s="28">
        <v>159334</v>
      </c>
      <c r="M295" s="28">
        <v>3186680</v>
      </c>
      <c r="N295" s="29">
        <v>0.95</v>
      </c>
      <c r="O295" s="28">
        <v>24.604334999999999</v>
      </c>
      <c r="P295" s="28">
        <v>0.93496472999999991</v>
      </c>
    </row>
    <row r="296" spans="2:16" x14ac:dyDescent="0.2">
      <c r="B296" t="s">
        <v>701</v>
      </c>
      <c r="C296" s="5" t="s">
        <v>702</v>
      </c>
      <c r="D296" s="27" t="s">
        <v>191</v>
      </c>
      <c r="E296" s="27">
        <v>2022</v>
      </c>
      <c r="F296" s="27" t="s">
        <v>789</v>
      </c>
      <c r="G296" s="27" t="s">
        <v>192</v>
      </c>
      <c r="H296" s="27" t="s">
        <v>148</v>
      </c>
      <c r="I296" s="27">
        <v>2018</v>
      </c>
      <c r="J296" s="27">
        <v>68</v>
      </c>
      <c r="K296" s="28">
        <v>9347100</v>
      </c>
      <c r="L296" s="28">
        <v>0</v>
      </c>
      <c r="M296" s="28">
        <v>9347100</v>
      </c>
      <c r="N296" s="29">
        <v>1</v>
      </c>
      <c r="O296" s="28">
        <v>71.126000000000005</v>
      </c>
      <c r="P296" s="28">
        <v>2.702788</v>
      </c>
    </row>
    <row r="297" spans="2:16" x14ac:dyDescent="0.2">
      <c r="B297" t="s">
        <v>72</v>
      </c>
      <c r="C297" s="5" t="s">
        <v>345</v>
      </c>
      <c r="D297" s="27" t="s">
        <v>191</v>
      </c>
      <c r="E297" s="27">
        <v>2020</v>
      </c>
      <c r="F297" s="27" t="s">
        <v>788</v>
      </c>
      <c r="G297" s="27" t="s">
        <v>192</v>
      </c>
      <c r="H297" s="27" t="s">
        <v>148</v>
      </c>
      <c r="I297" s="27">
        <v>2018</v>
      </c>
      <c r="J297" s="27">
        <v>75</v>
      </c>
      <c r="K297" s="28">
        <v>6005420</v>
      </c>
      <c r="L297" s="28">
        <v>0</v>
      </c>
      <c r="M297" s="28">
        <v>6005420</v>
      </c>
      <c r="N297" s="29">
        <v>0.97000072684396277</v>
      </c>
      <c r="O297" s="28">
        <v>39.44507955710975</v>
      </c>
      <c r="P297" s="28">
        <v>3.7876348743123489</v>
      </c>
    </row>
    <row r="298" spans="2:16" x14ac:dyDescent="0.2">
      <c r="B298" t="s">
        <v>348</v>
      </c>
      <c r="C298" s="5" t="s">
        <v>703</v>
      </c>
      <c r="D298" s="27" t="s">
        <v>191</v>
      </c>
      <c r="E298" s="27">
        <v>2023</v>
      </c>
      <c r="F298" s="27" t="s">
        <v>789</v>
      </c>
      <c r="G298" s="27" t="s">
        <v>192</v>
      </c>
      <c r="H298" s="27" t="s">
        <v>148</v>
      </c>
      <c r="I298" s="27">
        <v>2018</v>
      </c>
      <c r="J298" s="27">
        <v>75</v>
      </c>
      <c r="K298" s="28">
        <v>0</v>
      </c>
      <c r="L298" s="28">
        <v>18332496</v>
      </c>
      <c r="M298" s="28">
        <v>18332496</v>
      </c>
      <c r="N298" s="29">
        <v>0</v>
      </c>
      <c r="O298" s="28">
        <v>0</v>
      </c>
      <c r="P298" s="28">
        <v>0</v>
      </c>
    </row>
    <row r="299" spans="2:16" x14ac:dyDescent="0.2">
      <c r="B299" t="s">
        <v>348</v>
      </c>
      <c r="C299" s="5" t="s">
        <v>349</v>
      </c>
      <c r="D299" s="27" t="s">
        <v>191</v>
      </c>
      <c r="E299" s="27">
        <v>2022</v>
      </c>
      <c r="F299" s="27" t="s">
        <v>788</v>
      </c>
      <c r="G299" s="27" t="s">
        <v>192</v>
      </c>
      <c r="H299" s="27" t="s">
        <v>148</v>
      </c>
      <c r="I299" s="27">
        <v>2018</v>
      </c>
      <c r="J299" s="27">
        <v>74</v>
      </c>
      <c r="K299" s="28">
        <v>13759714</v>
      </c>
      <c r="L299" s="28">
        <v>0</v>
      </c>
      <c r="M299" s="28">
        <v>13759714</v>
      </c>
      <c r="N299" s="29">
        <v>0.99400004478872361</v>
      </c>
      <c r="O299" s="28">
        <v>103.99785108604709</v>
      </c>
      <c r="P299" s="28">
        <v>9.7599770524019309</v>
      </c>
    </row>
    <row r="300" spans="2:16" x14ac:dyDescent="0.2">
      <c r="B300" t="s">
        <v>348</v>
      </c>
      <c r="C300" s="5" t="s">
        <v>704</v>
      </c>
      <c r="D300" s="27" t="s">
        <v>191</v>
      </c>
      <c r="E300" s="27">
        <v>2022</v>
      </c>
      <c r="F300" s="27" t="s">
        <v>790</v>
      </c>
      <c r="G300" s="27" t="s">
        <v>192</v>
      </c>
      <c r="H300" s="27" t="s">
        <v>148</v>
      </c>
      <c r="I300" s="27">
        <v>2018</v>
      </c>
      <c r="J300" s="27">
        <v>74</v>
      </c>
      <c r="K300" s="28">
        <v>13956111</v>
      </c>
      <c r="L300" s="28">
        <v>3273655</v>
      </c>
      <c r="M300" s="28">
        <v>17229766</v>
      </c>
      <c r="N300" s="29">
        <v>0.81000003134111054</v>
      </c>
      <c r="O300" s="28">
        <v>69.323042682297597</v>
      </c>
      <c r="P300" s="28">
        <v>2.6342756219273089</v>
      </c>
    </row>
    <row r="301" spans="2:16" x14ac:dyDescent="0.2">
      <c r="B301" t="s">
        <v>348</v>
      </c>
      <c r="C301" s="5" t="s">
        <v>350</v>
      </c>
      <c r="D301" s="27" t="s">
        <v>191</v>
      </c>
      <c r="E301" s="27">
        <v>2020</v>
      </c>
      <c r="F301" s="27" t="s">
        <v>788</v>
      </c>
      <c r="G301" s="27" t="s">
        <v>192</v>
      </c>
      <c r="H301" s="27" t="s">
        <v>148</v>
      </c>
      <c r="I301" s="27">
        <v>2018</v>
      </c>
      <c r="J301" s="27">
        <v>75</v>
      </c>
      <c r="K301" s="28">
        <v>10647110</v>
      </c>
      <c r="L301" s="28">
        <v>0</v>
      </c>
      <c r="M301" s="28">
        <v>10647110</v>
      </c>
      <c r="N301" s="29">
        <v>0.97000018220910311</v>
      </c>
      <c r="O301" s="28">
        <v>56.017510522575705</v>
      </c>
      <c r="P301" s="28">
        <v>8.4563473709775057</v>
      </c>
    </row>
    <row r="302" spans="2:16" x14ac:dyDescent="0.2">
      <c r="B302" t="s">
        <v>348</v>
      </c>
      <c r="C302" s="5" t="s">
        <v>351</v>
      </c>
      <c r="D302" s="27" t="s">
        <v>191</v>
      </c>
      <c r="E302" s="27">
        <v>2022</v>
      </c>
      <c r="F302" s="27" t="s">
        <v>788</v>
      </c>
      <c r="G302" s="27" t="s">
        <v>192</v>
      </c>
      <c r="H302" s="27" t="s">
        <v>148</v>
      </c>
      <c r="I302" s="27">
        <v>2018</v>
      </c>
      <c r="J302" s="27">
        <v>75</v>
      </c>
      <c r="K302" s="28">
        <v>13216933</v>
      </c>
      <c r="L302" s="28">
        <v>5901441</v>
      </c>
      <c r="M302" s="28">
        <v>19118374</v>
      </c>
      <c r="N302" s="29">
        <v>0.69132097740111165</v>
      </c>
      <c r="O302" s="28">
        <v>74.309054879379389</v>
      </c>
      <c r="P302" s="28">
        <v>10.82222324706494</v>
      </c>
    </row>
    <row r="303" spans="2:16" x14ac:dyDescent="0.2">
      <c r="B303" t="s">
        <v>705</v>
      </c>
      <c r="C303" s="5" t="s">
        <v>706</v>
      </c>
      <c r="D303" s="27" t="s">
        <v>191</v>
      </c>
      <c r="E303" s="27">
        <v>2022</v>
      </c>
      <c r="F303" s="27" t="s">
        <v>794</v>
      </c>
      <c r="G303" s="27" t="s">
        <v>192</v>
      </c>
      <c r="H303" s="27" t="s">
        <v>148</v>
      </c>
      <c r="I303" s="27">
        <v>2018</v>
      </c>
      <c r="J303" s="27">
        <v>75</v>
      </c>
      <c r="K303" s="28">
        <v>11350000</v>
      </c>
      <c r="L303" s="28">
        <v>0</v>
      </c>
      <c r="M303" s="28">
        <v>11350000</v>
      </c>
      <c r="N303" s="29">
        <v>0.9869565217391304</v>
      </c>
      <c r="O303" s="28">
        <v>108.51586956521739</v>
      </c>
      <c r="P303" s="28">
        <v>14.468246727858292</v>
      </c>
    </row>
    <row r="304" spans="2:16" x14ac:dyDescent="0.2">
      <c r="B304" t="s">
        <v>377</v>
      </c>
      <c r="C304" s="5" t="s">
        <v>707</v>
      </c>
      <c r="D304" s="27" t="s">
        <v>191</v>
      </c>
      <c r="E304" s="27">
        <v>2023</v>
      </c>
      <c r="F304" s="27" t="s">
        <v>789</v>
      </c>
      <c r="G304" s="27" t="s">
        <v>192</v>
      </c>
      <c r="H304" s="27" t="s">
        <v>148</v>
      </c>
      <c r="I304" s="27">
        <v>2018</v>
      </c>
      <c r="J304" s="27">
        <v>68</v>
      </c>
      <c r="K304" s="28">
        <v>3215235.93</v>
      </c>
      <c r="L304" s="28">
        <v>20784764.07</v>
      </c>
      <c r="M304" s="28">
        <v>24000000</v>
      </c>
      <c r="N304" s="29">
        <v>0.13396816375000001</v>
      </c>
      <c r="O304" s="28">
        <v>26.1291506578</v>
      </c>
      <c r="P304" s="28">
        <v>0.65821153470997595</v>
      </c>
    </row>
    <row r="305" spans="2:16" x14ac:dyDescent="0.2">
      <c r="B305" t="s">
        <v>377</v>
      </c>
      <c r="C305" s="5" t="s">
        <v>339</v>
      </c>
      <c r="D305" s="27" t="s">
        <v>314</v>
      </c>
      <c r="E305" s="27">
        <v>2018</v>
      </c>
      <c r="F305" s="27" t="s">
        <v>793</v>
      </c>
      <c r="G305" s="27" t="s">
        <v>192</v>
      </c>
      <c r="H305" s="27" t="s">
        <v>173</v>
      </c>
      <c r="I305" s="27" t="s">
        <v>173</v>
      </c>
      <c r="J305" s="27" t="s">
        <v>173</v>
      </c>
      <c r="K305" s="28">
        <v>3740267</v>
      </c>
      <c r="L305" s="28">
        <v>0</v>
      </c>
      <c r="M305" s="28">
        <v>3740267</v>
      </c>
      <c r="N305" s="29">
        <v>0.83117044444444443</v>
      </c>
      <c r="O305" s="28">
        <v>1491.9509477777776</v>
      </c>
      <c r="P305" s="28">
        <v>394.86968417851881</v>
      </c>
    </row>
    <row r="306" spans="2:16" x14ac:dyDescent="0.2">
      <c r="D306" s="27"/>
      <c r="E306" s="27"/>
      <c r="F306" s="27"/>
      <c r="G306" s="27"/>
      <c r="H306" s="27"/>
      <c r="I306" s="27"/>
      <c r="J306" s="27"/>
      <c r="K306" s="28"/>
      <c r="L306" s="28"/>
      <c r="M306" s="28"/>
      <c r="N306" s="29"/>
      <c r="O306" s="28"/>
      <c r="P306" s="28"/>
    </row>
    <row r="307" spans="2:16" ht="16.5" x14ac:dyDescent="0.2">
      <c r="B307" s="2" t="s">
        <v>457</v>
      </c>
      <c r="I307" s="5"/>
      <c r="J307" s="5"/>
    </row>
    <row r="308" spans="2:16" ht="16.5" x14ac:dyDescent="0.2">
      <c r="B308" s="2" t="s">
        <v>458</v>
      </c>
    </row>
    <row r="309" spans="2:16" ht="16.5" x14ac:dyDescent="0.2">
      <c r="B309" s="2" t="s">
        <v>459</v>
      </c>
    </row>
    <row r="310" spans="2:16" ht="16.5" x14ac:dyDescent="0.2">
      <c r="B310" s="12" t="s">
        <v>752</v>
      </c>
    </row>
  </sheetData>
  <sheetProtection algorithmName="SHA-512" hashValue="OWP9r9m7k/R5tM/eC0kROA4naFCPuUSZtcBNtI7kURzlp5TpHlcPFZT2Iv/yMzgh7GyR5jG6e0A0sJGdCRrV5g==" saltValue="mL4zDHUP9VfTo9ykzmhLAg==" spinCount="100000" sheet="1" objects="1" scenarios="1"/>
  <mergeCells count="2">
    <mergeCell ref="B1:P1"/>
    <mergeCell ref="B4:P4"/>
  </mergeCells>
  <phoneticPr fontId="17"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9EB54-BF33-4E5F-B0C3-1DFB1DBD23B6}">
  <sheetPr>
    <tabColor theme="2"/>
  </sheetPr>
  <dimension ref="B1:O68"/>
  <sheetViews>
    <sheetView showGridLines="0" zoomScale="80" zoomScaleNormal="80" workbookViewId="0">
      <pane ySplit="5" topLeftCell="A16" activePane="bottomLeft" state="frozen"/>
      <selection pane="bottomLeft"/>
    </sheetView>
  </sheetViews>
  <sheetFormatPr defaultRowHeight="14.25" x14ac:dyDescent="0.2"/>
  <cols>
    <col min="1" max="1" width="5.625" customWidth="1"/>
    <col min="2" max="2" width="46.625" customWidth="1"/>
    <col min="3" max="3" width="59.625" style="5" customWidth="1"/>
    <col min="4" max="4" width="45.625" customWidth="1"/>
    <col min="5" max="5" width="11.625" customWidth="1"/>
    <col min="6" max="6" width="20.625" customWidth="1"/>
    <col min="7" max="7" width="19.625" customWidth="1"/>
    <col min="8" max="10" width="20.625" style="4" customWidth="1"/>
    <col min="11" max="11" width="20.625" style="8" customWidth="1"/>
    <col min="12" max="13" width="20.625" style="4" customWidth="1"/>
    <col min="14" max="14" width="19.875" customWidth="1"/>
    <col min="15" max="15" width="18.125" customWidth="1"/>
  </cols>
  <sheetData>
    <row r="1" spans="2:15" ht="20.25" thickBot="1" x14ac:dyDescent="0.35">
      <c r="B1" s="30" t="s">
        <v>378</v>
      </c>
      <c r="C1" s="30"/>
      <c r="D1" s="30"/>
      <c r="E1" s="30"/>
      <c r="F1" s="30"/>
      <c r="G1" s="30"/>
      <c r="H1" s="30"/>
      <c r="I1" s="30"/>
      <c r="J1" s="30"/>
      <c r="K1" s="30"/>
      <c r="L1" s="30"/>
      <c r="M1" s="30"/>
      <c r="O1" s="5"/>
    </row>
    <row r="2" spans="2:15" ht="15" thickTop="1" x14ac:dyDescent="0.2">
      <c r="O2" s="5"/>
    </row>
    <row r="3" spans="2:15" x14ac:dyDescent="0.2">
      <c r="O3" s="5"/>
    </row>
    <row r="4" spans="2:15" s="9" customFormat="1" ht="20.25" customHeight="1" thickBot="1" x14ac:dyDescent="0.4">
      <c r="B4" s="124" t="s">
        <v>402</v>
      </c>
      <c r="C4" s="124"/>
      <c r="D4" s="124"/>
      <c r="E4" s="124"/>
      <c r="F4" s="124"/>
      <c r="G4" s="124"/>
      <c r="H4" s="124"/>
      <c r="I4" s="124"/>
      <c r="J4" s="124"/>
      <c r="K4" s="124"/>
      <c r="L4" s="124"/>
      <c r="M4" s="124"/>
    </row>
    <row r="5" spans="2:15" s="37" customFormat="1" ht="60.95" customHeight="1" thickTop="1" x14ac:dyDescent="0.2">
      <c r="B5" s="35" t="s">
        <v>34</v>
      </c>
      <c r="C5" s="36" t="s">
        <v>35</v>
      </c>
      <c r="D5" s="36" t="s">
        <v>186</v>
      </c>
      <c r="E5" s="38" t="s">
        <v>36</v>
      </c>
      <c r="F5" s="38" t="s">
        <v>187</v>
      </c>
      <c r="G5" s="38" t="s">
        <v>188</v>
      </c>
      <c r="H5" s="39" t="s">
        <v>521</v>
      </c>
      <c r="I5" s="39" t="s">
        <v>522</v>
      </c>
      <c r="J5" s="39" t="s">
        <v>523</v>
      </c>
      <c r="K5" s="40" t="s">
        <v>524</v>
      </c>
      <c r="L5" s="39" t="s">
        <v>3</v>
      </c>
      <c r="M5" s="39" t="s">
        <v>4</v>
      </c>
    </row>
    <row r="6" spans="2:15" x14ac:dyDescent="0.2">
      <c r="B6" s="21" t="s">
        <v>62</v>
      </c>
      <c r="C6" s="21" t="s">
        <v>708</v>
      </c>
      <c r="D6" s="27" t="s">
        <v>380</v>
      </c>
      <c r="E6" s="27">
        <v>2023</v>
      </c>
      <c r="F6" s="27" t="s">
        <v>789</v>
      </c>
      <c r="G6" s="27" t="s">
        <v>192</v>
      </c>
      <c r="H6" s="28">
        <v>0</v>
      </c>
      <c r="I6" s="28">
        <v>7986004</v>
      </c>
      <c r="J6" s="28">
        <v>7986004</v>
      </c>
      <c r="K6" s="29">
        <v>0</v>
      </c>
      <c r="L6" s="107">
        <v>0</v>
      </c>
      <c r="M6" s="28">
        <v>0</v>
      </c>
    </row>
    <row r="7" spans="2:15" x14ac:dyDescent="0.2">
      <c r="B7" s="21" t="s">
        <v>62</v>
      </c>
      <c r="C7" s="21" t="s">
        <v>709</v>
      </c>
      <c r="D7" s="27" t="s">
        <v>380</v>
      </c>
      <c r="E7" s="27">
        <v>2023</v>
      </c>
      <c r="F7" s="27" t="s">
        <v>789</v>
      </c>
      <c r="G7" s="27" t="s">
        <v>192</v>
      </c>
      <c r="H7" s="28">
        <v>0</v>
      </c>
      <c r="I7" s="28">
        <v>27727734</v>
      </c>
      <c r="J7" s="28">
        <v>27727734</v>
      </c>
      <c r="K7" s="29">
        <v>0</v>
      </c>
      <c r="L7" s="28">
        <v>0</v>
      </c>
      <c r="M7" s="28">
        <v>0</v>
      </c>
    </row>
    <row r="8" spans="2:15" x14ac:dyDescent="0.2">
      <c r="B8" s="21" t="s">
        <v>62</v>
      </c>
      <c r="C8" s="21" t="s">
        <v>381</v>
      </c>
      <c r="D8" s="27" t="s">
        <v>380</v>
      </c>
      <c r="E8" s="27">
        <v>2022</v>
      </c>
      <c r="F8" s="27" t="s">
        <v>788</v>
      </c>
      <c r="G8" s="27" t="s">
        <v>192</v>
      </c>
      <c r="H8" s="28">
        <v>0</v>
      </c>
      <c r="I8" s="28">
        <v>23955760</v>
      </c>
      <c r="J8" s="28">
        <v>23955760</v>
      </c>
      <c r="K8" s="29">
        <v>0</v>
      </c>
      <c r="L8" s="28">
        <v>0</v>
      </c>
      <c r="M8" s="28">
        <v>0</v>
      </c>
    </row>
    <row r="9" spans="2:15" x14ac:dyDescent="0.2">
      <c r="B9" s="21" t="s">
        <v>62</v>
      </c>
      <c r="C9" s="21" t="s">
        <v>382</v>
      </c>
      <c r="D9" s="27" t="s">
        <v>380</v>
      </c>
      <c r="E9" s="27">
        <v>2020</v>
      </c>
      <c r="F9" s="27" t="s">
        <v>788</v>
      </c>
      <c r="G9" s="27" t="s">
        <v>192</v>
      </c>
      <c r="H9" s="28">
        <v>7035431</v>
      </c>
      <c r="I9" s="28">
        <v>0</v>
      </c>
      <c r="J9" s="28">
        <v>7035431</v>
      </c>
      <c r="K9" s="29">
        <v>0.98227284150564054</v>
      </c>
      <c r="L9" s="28">
        <v>690.80695033703785</v>
      </c>
      <c r="M9" s="28">
        <v>176.64118269539523</v>
      </c>
    </row>
    <row r="10" spans="2:15" x14ac:dyDescent="0.2">
      <c r="B10" s="21" t="s">
        <v>62</v>
      </c>
      <c r="C10" s="21" t="s">
        <v>710</v>
      </c>
      <c r="D10" s="27" t="s">
        <v>380</v>
      </c>
      <c r="E10" s="27">
        <v>2023</v>
      </c>
      <c r="F10" s="27" t="s">
        <v>789</v>
      </c>
      <c r="G10" s="27" t="s">
        <v>192</v>
      </c>
      <c r="H10" s="28">
        <v>0</v>
      </c>
      <c r="I10" s="28">
        <v>16791560</v>
      </c>
      <c r="J10" s="28">
        <v>16791560</v>
      </c>
      <c r="K10" s="29">
        <v>0</v>
      </c>
      <c r="L10" s="28">
        <v>0</v>
      </c>
      <c r="M10" s="28">
        <v>0</v>
      </c>
    </row>
    <row r="11" spans="2:15" x14ac:dyDescent="0.2">
      <c r="B11" s="21" t="s">
        <v>62</v>
      </c>
      <c r="C11" s="21" t="s">
        <v>383</v>
      </c>
      <c r="D11" s="27" t="s">
        <v>380</v>
      </c>
      <c r="E11" s="27">
        <v>2021</v>
      </c>
      <c r="F11" s="27" t="s">
        <v>788</v>
      </c>
      <c r="G11" s="27" t="s">
        <v>192</v>
      </c>
      <c r="H11" s="28">
        <v>11346061</v>
      </c>
      <c r="I11" s="28">
        <v>1279150</v>
      </c>
      <c r="J11" s="28">
        <v>12625211</v>
      </c>
      <c r="K11" s="29">
        <v>0.88700010843138866</v>
      </c>
      <c r="L11" s="28">
        <v>384.60768201639229</v>
      </c>
      <c r="M11" s="28">
        <v>14.615091916622907</v>
      </c>
    </row>
    <row r="12" spans="2:15" x14ac:dyDescent="0.2">
      <c r="B12" s="21" t="s">
        <v>62</v>
      </c>
      <c r="C12" s="21" t="s">
        <v>711</v>
      </c>
      <c r="D12" s="27" t="s">
        <v>380</v>
      </c>
      <c r="E12" s="27">
        <v>2023</v>
      </c>
      <c r="F12" s="27" t="s">
        <v>789</v>
      </c>
      <c r="G12" s="27" t="s">
        <v>192</v>
      </c>
      <c r="H12" s="28">
        <v>0</v>
      </c>
      <c r="I12" s="28">
        <v>34316667</v>
      </c>
      <c r="J12" s="28">
        <v>34316667</v>
      </c>
      <c r="K12" s="29">
        <v>0</v>
      </c>
      <c r="L12" s="28">
        <v>0</v>
      </c>
      <c r="M12" s="28">
        <v>0</v>
      </c>
    </row>
    <row r="13" spans="2:15" x14ac:dyDescent="0.2">
      <c r="B13" s="21" t="s">
        <v>62</v>
      </c>
      <c r="C13" s="21" t="s">
        <v>712</v>
      </c>
      <c r="D13" s="27" t="s">
        <v>380</v>
      </c>
      <c r="E13" s="27">
        <v>2023</v>
      </c>
      <c r="F13" s="27" t="s">
        <v>789</v>
      </c>
      <c r="G13" s="27" t="s">
        <v>192</v>
      </c>
      <c r="H13" s="28">
        <v>0</v>
      </c>
      <c r="I13" s="28">
        <v>24166969</v>
      </c>
      <c r="J13" s="28">
        <v>24166969</v>
      </c>
      <c r="K13" s="29">
        <v>0</v>
      </c>
      <c r="L13" s="28">
        <v>0</v>
      </c>
      <c r="M13" s="28">
        <v>0</v>
      </c>
    </row>
    <row r="14" spans="2:15" x14ac:dyDescent="0.2">
      <c r="B14" s="21" t="s">
        <v>62</v>
      </c>
      <c r="C14" s="21" t="s">
        <v>713</v>
      </c>
      <c r="D14" s="27" t="s">
        <v>380</v>
      </c>
      <c r="E14" s="27">
        <v>2023</v>
      </c>
      <c r="F14" s="27" t="s">
        <v>789</v>
      </c>
      <c r="G14" s="27" t="s">
        <v>192</v>
      </c>
      <c r="H14" s="28">
        <v>0</v>
      </c>
      <c r="I14" s="28">
        <v>15619550</v>
      </c>
      <c r="J14" s="28">
        <v>15619550</v>
      </c>
      <c r="K14" s="29">
        <v>0</v>
      </c>
      <c r="L14" s="28">
        <v>0</v>
      </c>
      <c r="M14" s="28">
        <v>0</v>
      </c>
    </row>
    <row r="15" spans="2:15" x14ac:dyDescent="0.2">
      <c r="B15" s="21" t="s">
        <v>62</v>
      </c>
      <c r="C15" s="21" t="s">
        <v>385</v>
      </c>
      <c r="D15" s="27" t="s">
        <v>380</v>
      </c>
      <c r="E15" s="27">
        <v>2021</v>
      </c>
      <c r="F15" s="27" t="s">
        <v>788</v>
      </c>
      <c r="G15" s="27" t="s">
        <v>192</v>
      </c>
      <c r="H15" s="28">
        <v>13037789</v>
      </c>
      <c r="I15" s="28">
        <v>3259448</v>
      </c>
      <c r="J15" s="28">
        <v>16297237</v>
      </c>
      <c r="K15" s="29">
        <v>0.79150148707918777</v>
      </c>
      <c r="L15" s="28">
        <v>675.5821367890054</v>
      </c>
      <c r="M15" s="28">
        <v>144.92105396196027</v>
      </c>
    </row>
    <row r="16" spans="2:15" x14ac:dyDescent="0.2">
      <c r="B16" s="21" t="s">
        <v>62</v>
      </c>
      <c r="C16" s="21" t="s">
        <v>384</v>
      </c>
      <c r="D16" s="27" t="s">
        <v>380</v>
      </c>
      <c r="E16" s="27">
        <v>2020</v>
      </c>
      <c r="F16" s="27" t="s">
        <v>788</v>
      </c>
      <c r="G16" s="27" t="s">
        <v>192</v>
      </c>
      <c r="H16" s="28">
        <v>19106417</v>
      </c>
      <c r="I16" s="28">
        <v>0</v>
      </c>
      <c r="J16" s="28">
        <v>19106417</v>
      </c>
      <c r="K16" s="29">
        <v>0.98050009237211588</v>
      </c>
      <c r="L16" s="28">
        <v>547.14258354585752</v>
      </c>
      <c r="M16" s="28">
        <v>91.84813432469879</v>
      </c>
    </row>
    <row r="17" spans="2:13" x14ac:dyDescent="0.2">
      <c r="B17" s="21" t="s">
        <v>62</v>
      </c>
      <c r="C17" s="21" t="s">
        <v>714</v>
      </c>
      <c r="D17" s="27" t="s">
        <v>380</v>
      </c>
      <c r="E17" s="27">
        <v>2023</v>
      </c>
      <c r="F17" s="27" t="s">
        <v>789</v>
      </c>
      <c r="G17" s="27" t="s">
        <v>192</v>
      </c>
      <c r="H17" s="28">
        <v>0</v>
      </c>
      <c r="I17" s="28">
        <v>36057950</v>
      </c>
      <c r="J17" s="28">
        <v>36057950</v>
      </c>
      <c r="K17" s="29">
        <v>0</v>
      </c>
      <c r="L17" s="28">
        <v>0</v>
      </c>
      <c r="M17" s="28">
        <v>0</v>
      </c>
    </row>
    <row r="18" spans="2:13" x14ac:dyDescent="0.2">
      <c r="B18" s="21" t="s">
        <v>172</v>
      </c>
      <c r="C18" s="21" t="s">
        <v>386</v>
      </c>
      <c r="D18" s="27" t="s">
        <v>380</v>
      </c>
      <c r="E18" s="27">
        <v>2021</v>
      </c>
      <c r="F18" s="27" t="s">
        <v>788</v>
      </c>
      <c r="G18" s="27" t="s">
        <v>192</v>
      </c>
      <c r="H18" s="28">
        <v>7952210</v>
      </c>
      <c r="I18" s="28">
        <v>0</v>
      </c>
      <c r="J18" s="28">
        <v>7952210</v>
      </c>
      <c r="K18" s="29">
        <v>0.98700004344075609</v>
      </c>
      <c r="L18" s="28">
        <v>1138.2508910977479</v>
      </c>
      <c r="M18" s="28">
        <v>97.833784549997134</v>
      </c>
    </row>
    <row r="19" spans="2:13" x14ac:dyDescent="0.2">
      <c r="B19" s="21" t="s">
        <v>172</v>
      </c>
      <c r="C19" s="21" t="s">
        <v>387</v>
      </c>
      <c r="D19" s="27" t="s">
        <v>380</v>
      </c>
      <c r="E19" s="27">
        <v>2021</v>
      </c>
      <c r="F19" s="27" t="s">
        <v>788</v>
      </c>
      <c r="G19" s="27" t="s">
        <v>192</v>
      </c>
      <c r="H19" s="28">
        <v>8009341</v>
      </c>
      <c r="I19" s="28">
        <v>0</v>
      </c>
      <c r="J19" s="28">
        <v>8009341</v>
      </c>
      <c r="K19" s="29">
        <v>0.99409094012002064</v>
      </c>
      <c r="L19" s="28">
        <v>1163.0734767582026</v>
      </c>
      <c r="M19" s="28">
        <v>100.0120668581657</v>
      </c>
    </row>
    <row r="20" spans="2:13" s="11" customFormat="1" x14ac:dyDescent="0.2">
      <c r="B20" s="110" t="s">
        <v>68</v>
      </c>
      <c r="C20" s="110" t="s">
        <v>715</v>
      </c>
      <c r="D20" s="104" t="s">
        <v>380</v>
      </c>
      <c r="E20" s="104">
        <v>2021</v>
      </c>
      <c r="F20" s="104" t="s">
        <v>788</v>
      </c>
      <c r="G20" s="104" t="s">
        <v>556</v>
      </c>
      <c r="H20" s="108">
        <v>2362890</v>
      </c>
      <c r="I20" s="108">
        <v>0</v>
      </c>
      <c r="J20" s="108">
        <v>2362890</v>
      </c>
      <c r="K20" s="109">
        <v>0.97833161644634203</v>
      </c>
      <c r="L20" s="108">
        <v>249.81012993825831</v>
      </c>
      <c r="M20" s="108">
        <v>75.328470067729583</v>
      </c>
    </row>
    <row r="21" spans="2:13" s="11" customFormat="1" x14ac:dyDescent="0.2">
      <c r="B21" s="110" t="s">
        <v>68</v>
      </c>
      <c r="C21" s="110" t="s">
        <v>716</v>
      </c>
      <c r="D21" s="104" t="s">
        <v>380</v>
      </c>
      <c r="E21" s="104">
        <v>2021</v>
      </c>
      <c r="F21" s="104" t="s">
        <v>788</v>
      </c>
      <c r="G21" s="104" t="s">
        <v>192</v>
      </c>
      <c r="H21" s="108">
        <v>5318125</v>
      </c>
      <c r="I21" s="108">
        <v>0</v>
      </c>
      <c r="J21" s="108">
        <v>5318125</v>
      </c>
      <c r="K21" s="109">
        <v>0.98050015763594023</v>
      </c>
      <c r="L21" s="108">
        <v>533.06361820114341</v>
      </c>
      <c r="M21" s="108">
        <v>0</v>
      </c>
    </row>
    <row r="22" spans="2:13" s="11" customFormat="1" x14ac:dyDescent="0.2">
      <c r="B22" s="110" t="s">
        <v>68</v>
      </c>
      <c r="C22" s="110" t="s">
        <v>717</v>
      </c>
      <c r="D22" s="104" t="s">
        <v>380</v>
      </c>
      <c r="E22" s="104">
        <v>2020</v>
      </c>
      <c r="F22" s="104" t="s">
        <v>788</v>
      </c>
      <c r="G22" s="104" t="s">
        <v>192</v>
      </c>
      <c r="H22" s="108">
        <v>2526656</v>
      </c>
      <c r="I22" s="108">
        <v>0</v>
      </c>
      <c r="J22" s="108">
        <v>2526656</v>
      </c>
      <c r="K22" s="109">
        <v>0.96454554824720462</v>
      </c>
      <c r="L22" s="108">
        <v>316.41415146564464</v>
      </c>
      <c r="M22" s="108">
        <v>0</v>
      </c>
    </row>
    <row r="23" spans="2:13" s="11" customFormat="1" x14ac:dyDescent="0.2">
      <c r="B23" s="110" t="s">
        <v>68</v>
      </c>
      <c r="C23" s="110" t="s">
        <v>388</v>
      </c>
      <c r="D23" s="104" t="s">
        <v>380</v>
      </c>
      <c r="E23" s="104">
        <v>2021</v>
      </c>
      <c r="F23" s="104" t="s">
        <v>788</v>
      </c>
      <c r="G23" s="104" t="s">
        <v>192</v>
      </c>
      <c r="H23" s="108">
        <v>2959786</v>
      </c>
      <c r="I23" s="108">
        <v>0</v>
      </c>
      <c r="J23" s="108">
        <v>2959786</v>
      </c>
      <c r="K23" s="109">
        <v>0.98700066160503241</v>
      </c>
      <c r="L23" s="108">
        <v>286.71283518898429</v>
      </c>
      <c r="M23" s="108">
        <v>3.4576886498534725</v>
      </c>
    </row>
    <row r="24" spans="2:13" s="11" customFormat="1" x14ac:dyDescent="0.2">
      <c r="B24" s="110" t="s">
        <v>68</v>
      </c>
      <c r="C24" s="110" t="s">
        <v>718</v>
      </c>
      <c r="D24" s="104" t="s">
        <v>380</v>
      </c>
      <c r="E24" s="104">
        <v>2020</v>
      </c>
      <c r="F24" s="104" t="s">
        <v>788</v>
      </c>
      <c r="G24" s="104" t="s">
        <v>192</v>
      </c>
      <c r="H24" s="108">
        <v>2701876</v>
      </c>
      <c r="I24" s="108">
        <v>0</v>
      </c>
      <c r="J24" s="108">
        <v>2701876</v>
      </c>
      <c r="K24" s="109">
        <v>0.97399999999999998</v>
      </c>
      <c r="L24" s="108">
        <v>281.735344</v>
      </c>
      <c r="M24" s="108">
        <v>0</v>
      </c>
    </row>
    <row r="25" spans="2:13" x14ac:dyDescent="0.2">
      <c r="B25" s="21" t="s">
        <v>389</v>
      </c>
      <c r="C25" s="21" t="s">
        <v>390</v>
      </c>
      <c r="D25" s="27" t="s">
        <v>380</v>
      </c>
      <c r="E25" s="27">
        <v>2022</v>
      </c>
      <c r="F25" s="27" t="s">
        <v>788</v>
      </c>
      <c r="G25" s="27" t="s">
        <v>192</v>
      </c>
      <c r="H25" s="28">
        <v>4583336</v>
      </c>
      <c r="I25" s="28">
        <v>0</v>
      </c>
      <c r="J25" s="28">
        <v>4583336</v>
      </c>
      <c r="K25" s="29">
        <v>0.91666720000000002</v>
      </c>
      <c r="L25" s="28">
        <v>159.18549261696</v>
      </c>
      <c r="M25" s="28">
        <v>16.92141786518285</v>
      </c>
    </row>
    <row r="26" spans="2:13" x14ac:dyDescent="0.2">
      <c r="B26" s="21" t="s">
        <v>391</v>
      </c>
      <c r="C26" s="21" t="s">
        <v>392</v>
      </c>
      <c r="D26" s="27" t="s">
        <v>380</v>
      </c>
      <c r="E26" s="27">
        <v>2018</v>
      </c>
      <c r="F26" s="27" t="s">
        <v>793</v>
      </c>
      <c r="G26" s="27" t="s">
        <v>556</v>
      </c>
      <c r="H26" s="28">
        <v>7481206</v>
      </c>
      <c r="I26" s="28">
        <v>0</v>
      </c>
      <c r="J26" s="28">
        <v>7481206</v>
      </c>
      <c r="K26" s="29">
        <v>0.95125066754825416</v>
      </c>
      <c r="L26" s="28">
        <v>228.8937406281311</v>
      </c>
      <c r="M26" s="28">
        <v>12.762657189943337</v>
      </c>
    </row>
    <row r="27" spans="2:13" x14ac:dyDescent="0.2">
      <c r="B27" s="21" t="s">
        <v>391</v>
      </c>
      <c r="C27" s="21" t="s">
        <v>393</v>
      </c>
      <c r="D27" s="27" t="s">
        <v>380</v>
      </c>
      <c r="E27" s="27">
        <v>2019</v>
      </c>
      <c r="F27" s="27" t="s">
        <v>788</v>
      </c>
      <c r="G27" s="27" t="s">
        <v>192</v>
      </c>
      <c r="H27" s="28">
        <v>7464360</v>
      </c>
      <c r="I27" s="28">
        <v>0</v>
      </c>
      <c r="J27" s="28">
        <v>7464360</v>
      </c>
      <c r="K27" s="29">
        <v>0.96750009721196095</v>
      </c>
      <c r="L27" s="28">
        <v>430.35952324143557</v>
      </c>
      <c r="M27" s="28">
        <v>45.094027199733716</v>
      </c>
    </row>
    <row r="28" spans="2:13" x14ac:dyDescent="0.2">
      <c r="B28" s="21" t="s">
        <v>391</v>
      </c>
      <c r="C28" s="21" t="s">
        <v>394</v>
      </c>
      <c r="D28" s="27" t="s">
        <v>380</v>
      </c>
      <c r="E28" s="27">
        <v>2020</v>
      </c>
      <c r="F28" s="27" t="s">
        <v>788</v>
      </c>
      <c r="G28" s="27" t="s">
        <v>192</v>
      </c>
      <c r="H28" s="28">
        <v>8487911</v>
      </c>
      <c r="I28" s="28">
        <v>0</v>
      </c>
      <c r="J28" s="28">
        <v>8487911</v>
      </c>
      <c r="K28" s="29">
        <v>0.99071429054985449</v>
      </c>
      <c r="L28" s="28">
        <v>453.65213557136963</v>
      </c>
      <c r="M28" s="28">
        <v>48.556388041984171</v>
      </c>
    </row>
    <row r="29" spans="2:13" x14ac:dyDescent="0.2">
      <c r="B29" s="21" t="s">
        <v>391</v>
      </c>
      <c r="C29" s="21" t="s">
        <v>171</v>
      </c>
      <c r="D29" s="27" t="s">
        <v>380</v>
      </c>
      <c r="E29" s="27">
        <v>2021</v>
      </c>
      <c r="F29" s="27" t="s">
        <v>788</v>
      </c>
      <c r="G29" s="27" t="s">
        <v>192</v>
      </c>
      <c r="H29" s="28">
        <v>7165882</v>
      </c>
      <c r="I29" s="28">
        <v>0</v>
      </c>
      <c r="J29" s="28">
        <v>7165882</v>
      </c>
      <c r="K29" s="29">
        <v>0.98227274185266322</v>
      </c>
      <c r="L29" s="28">
        <v>420.82234124629235</v>
      </c>
      <c r="M29" s="28">
        <v>43.718985489523632</v>
      </c>
    </row>
    <row r="30" spans="2:13" x14ac:dyDescent="0.2">
      <c r="B30" s="21" t="s">
        <v>719</v>
      </c>
      <c r="C30" s="21" t="s">
        <v>720</v>
      </c>
      <c r="D30" s="27" t="s">
        <v>380</v>
      </c>
      <c r="E30" s="27">
        <v>2023</v>
      </c>
      <c r="F30" s="27" t="s">
        <v>789</v>
      </c>
      <c r="G30" s="27" t="s">
        <v>192</v>
      </c>
      <c r="H30" s="28">
        <v>0</v>
      </c>
      <c r="I30" s="28">
        <v>3860317</v>
      </c>
      <c r="J30" s="28">
        <v>3860317</v>
      </c>
      <c r="K30" s="29">
        <v>0</v>
      </c>
      <c r="L30" s="28">
        <v>0</v>
      </c>
      <c r="M30" s="28">
        <v>0</v>
      </c>
    </row>
    <row r="31" spans="2:13" x14ac:dyDescent="0.2">
      <c r="B31" s="21" t="s">
        <v>267</v>
      </c>
      <c r="C31" s="21" t="s">
        <v>395</v>
      </c>
      <c r="D31" s="27" t="s">
        <v>380</v>
      </c>
      <c r="E31" s="27">
        <v>2021</v>
      </c>
      <c r="F31" s="27" t="s">
        <v>788</v>
      </c>
      <c r="G31" s="27" t="s">
        <v>192</v>
      </c>
      <c r="H31" s="28">
        <v>3521256</v>
      </c>
      <c r="I31" s="28">
        <v>0</v>
      </c>
      <c r="J31" s="28">
        <v>3521256</v>
      </c>
      <c r="K31" s="29">
        <v>0.97636378760571196</v>
      </c>
      <c r="L31" s="28">
        <v>469.53383364148073</v>
      </c>
      <c r="M31" s="28">
        <v>53.671650076194091</v>
      </c>
    </row>
    <row r="32" spans="2:13" x14ac:dyDescent="0.2">
      <c r="B32" s="21" t="s">
        <v>267</v>
      </c>
      <c r="C32" s="21" t="s">
        <v>721</v>
      </c>
      <c r="D32" s="27" t="s">
        <v>380</v>
      </c>
      <c r="E32" s="27">
        <v>2023</v>
      </c>
      <c r="F32" s="27" t="s">
        <v>789</v>
      </c>
      <c r="G32" s="27" t="s">
        <v>192</v>
      </c>
      <c r="H32" s="28">
        <v>0</v>
      </c>
      <c r="I32" s="28">
        <v>2592446</v>
      </c>
      <c r="J32" s="28">
        <v>2592446</v>
      </c>
      <c r="K32" s="29">
        <v>0</v>
      </c>
      <c r="L32" s="28">
        <v>0</v>
      </c>
      <c r="M32" s="28">
        <v>0</v>
      </c>
    </row>
    <row r="33" spans="2:13" x14ac:dyDescent="0.2">
      <c r="B33" s="21" t="s">
        <v>722</v>
      </c>
      <c r="C33" s="21" t="s">
        <v>723</v>
      </c>
      <c r="D33" s="27" t="s">
        <v>380</v>
      </c>
      <c r="E33" s="27">
        <v>2023</v>
      </c>
      <c r="F33" s="27" t="s">
        <v>789</v>
      </c>
      <c r="G33" s="27" t="s">
        <v>192</v>
      </c>
      <c r="H33" s="28">
        <v>0</v>
      </c>
      <c r="I33" s="28">
        <v>400000</v>
      </c>
      <c r="J33" s="28">
        <v>400000</v>
      </c>
      <c r="K33" s="29">
        <v>0</v>
      </c>
      <c r="L33" s="28">
        <v>0</v>
      </c>
      <c r="M33" s="28">
        <v>0</v>
      </c>
    </row>
    <row r="34" spans="2:13" ht="18" customHeight="1" x14ac:dyDescent="0.2">
      <c r="B34" s="21" t="s">
        <v>724</v>
      </c>
      <c r="C34" s="21" t="s">
        <v>725</v>
      </c>
      <c r="D34" s="27" t="s">
        <v>380</v>
      </c>
      <c r="E34" s="27">
        <v>2023</v>
      </c>
      <c r="F34" s="27" t="s">
        <v>789</v>
      </c>
      <c r="G34" s="27" t="s">
        <v>192</v>
      </c>
      <c r="H34" s="28">
        <v>0</v>
      </c>
      <c r="I34" s="28">
        <v>240000</v>
      </c>
      <c r="J34" s="28">
        <v>240000</v>
      </c>
      <c r="K34" s="29">
        <v>0</v>
      </c>
      <c r="L34" s="28">
        <v>0</v>
      </c>
      <c r="M34" s="28">
        <v>0</v>
      </c>
    </row>
    <row r="35" spans="2:13" x14ac:dyDescent="0.2">
      <c r="B35" s="21" t="s">
        <v>593</v>
      </c>
      <c r="C35" s="21" t="s">
        <v>726</v>
      </c>
      <c r="D35" s="27" t="s">
        <v>380</v>
      </c>
      <c r="E35" s="27">
        <v>2023</v>
      </c>
      <c r="F35" s="27" t="s">
        <v>789</v>
      </c>
      <c r="G35" s="27" t="s">
        <v>192</v>
      </c>
      <c r="H35" s="28">
        <v>185000</v>
      </c>
      <c r="I35" s="28">
        <v>0</v>
      </c>
      <c r="J35" s="28">
        <v>185000</v>
      </c>
      <c r="K35" s="29">
        <v>1</v>
      </c>
      <c r="L35" s="28">
        <v>119.27200000000001</v>
      </c>
      <c r="M35" s="28">
        <v>107.13312738360514</v>
      </c>
    </row>
    <row r="36" spans="2:13" x14ac:dyDescent="0.2">
      <c r="B36" s="21" t="s">
        <v>593</v>
      </c>
      <c r="C36" s="21" t="s">
        <v>727</v>
      </c>
      <c r="D36" s="27" t="s">
        <v>380</v>
      </c>
      <c r="E36" s="27">
        <v>2023</v>
      </c>
      <c r="F36" s="27" t="s">
        <v>789</v>
      </c>
      <c r="G36" s="27" t="s">
        <v>192</v>
      </c>
      <c r="H36" s="28">
        <v>177940</v>
      </c>
      <c r="I36" s="28">
        <v>39060</v>
      </c>
      <c r="J36" s="28">
        <v>217000</v>
      </c>
      <c r="K36" s="29">
        <v>0.82</v>
      </c>
      <c r="L36" s="28">
        <v>277.30432000000002</v>
      </c>
      <c r="M36" s="28">
        <v>69.531360703384806</v>
      </c>
    </row>
    <row r="37" spans="2:13" x14ac:dyDescent="0.2">
      <c r="B37" s="21" t="s">
        <v>593</v>
      </c>
      <c r="C37" s="21" t="s">
        <v>728</v>
      </c>
      <c r="D37" s="27" t="s">
        <v>380</v>
      </c>
      <c r="E37" s="27">
        <v>2023</v>
      </c>
      <c r="F37" s="27" t="s">
        <v>789</v>
      </c>
      <c r="G37" s="27" t="s">
        <v>192</v>
      </c>
      <c r="H37" s="28">
        <v>178185</v>
      </c>
      <c r="I37" s="28">
        <v>47365</v>
      </c>
      <c r="J37" s="28">
        <v>225550</v>
      </c>
      <c r="K37" s="29">
        <v>0.79000221680336957</v>
      </c>
      <c r="L37" s="28">
        <v>464.95762170472182</v>
      </c>
      <c r="M37" s="28">
        <v>115.72894723674081</v>
      </c>
    </row>
    <row r="38" spans="2:13" x14ac:dyDescent="0.2">
      <c r="B38" s="21" t="s">
        <v>593</v>
      </c>
      <c r="C38" s="21" t="s">
        <v>729</v>
      </c>
      <c r="D38" s="27" t="s">
        <v>380</v>
      </c>
      <c r="E38" s="27">
        <v>2023</v>
      </c>
      <c r="F38" s="27" t="s">
        <v>789</v>
      </c>
      <c r="G38" s="27" t="s">
        <v>192</v>
      </c>
      <c r="H38" s="28">
        <v>67488</v>
      </c>
      <c r="I38" s="28">
        <v>157472</v>
      </c>
      <c r="J38" s="28">
        <v>224960</v>
      </c>
      <c r="K38" s="29">
        <v>0.3</v>
      </c>
      <c r="L38" s="28">
        <v>106.84350000000001</v>
      </c>
      <c r="M38" s="28">
        <v>26.901437227864772</v>
      </c>
    </row>
    <row r="39" spans="2:13" x14ac:dyDescent="0.2">
      <c r="B39" s="21" t="s">
        <v>730</v>
      </c>
      <c r="C39" s="21" t="s">
        <v>731</v>
      </c>
      <c r="D39" s="27" t="s">
        <v>380</v>
      </c>
      <c r="E39" s="27">
        <v>2023</v>
      </c>
      <c r="F39" s="27" t="s">
        <v>789</v>
      </c>
      <c r="G39" s="27" t="s">
        <v>192</v>
      </c>
      <c r="H39" s="28">
        <v>60000</v>
      </c>
      <c r="I39" s="28">
        <v>0</v>
      </c>
      <c r="J39" s="28">
        <v>60000</v>
      </c>
      <c r="K39" s="29">
        <v>1</v>
      </c>
      <c r="L39" s="28">
        <v>221.3802</v>
      </c>
      <c r="M39" s="28">
        <v>79.257980952111467</v>
      </c>
    </row>
    <row r="40" spans="2:13" x14ac:dyDescent="0.2">
      <c r="B40" s="21" t="s">
        <v>730</v>
      </c>
      <c r="C40" s="21" t="s">
        <v>732</v>
      </c>
      <c r="D40" s="27" t="s">
        <v>380</v>
      </c>
      <c r="E40" s="27">
        <v>2023</v>
      </c>
      <c r="F40" s="27" t="s">
        <v>789</v>
      </c>
      <c r="G40" s="27" t="s">
        <v>192</v>
      </c>
      <c r="H40" s="28">
        <v>60000</v>
      </c>
      <c r="I40" s="28">
        <v>0</v>
      </c>
      <c r="J40" s="28">
        <v>60000</v>
      </c>
      <c r="K40" s="29">
        <v>1</v>
      </c>
      <c r="L40" s="28">
        <v>153.61884999999998</v>
      </c>
      <c r="M40" s="28">
        <v>54.859790273686862</v>
      </c>
    </row>
    <row r="41" spans="2:13" x14ac:dyDescent="0.2">
      <c r="B41" s="21" t="s">
        <v>396</v>
      </c>
      <c r="C41" s="21" t="s">
        <v>733</v>
      </c>
      <c r="D41" s="27" t="s">
        <v>380</v>
      </c>
      <c r="E41" s="27">
        <v>2022</v>
      </c>
      <c r="F41" s="27" t="s">
        <v>788</v>
      </c>
      <c r="G41" s="27" t="s">
        <v>192</v>
      </c>
      <c r="H41" s="28">
        <v>6283334</v>
      </c>
      <c r="I41" s="28">
        <v>0</v>
      </c>
      <c r="J41" s="28">
        <v>6283334</v>
      </c>
      <c r="K41" s="29">
        <v>0.96666676923076922</v>
      </c>
      <c r="L41" s="28">
        <v>688.9360597633231</v>
      </c>
      <c r="M41" s="28">
        <v>62.899862256391387</v>
      </c>
    </row>
    <row r="42" spans="2:13" x14ac:dyDescent="0.2">
      <c r="B42" s="21" t="s">
        <v>397</v>
      </c>
      <c r="C42" s="21" t="s">
        <v>398</v>
      </c>
      <c r="D42" s="27" t="s">
        <v>380</v>
      </c>
      <c r="E42" s="27">
        <v>2022</v>
      </c>
      <c r="F42" s="27" t="s">
        <v>788</v>
      </c>
      <c r="G42" s="27" t="s">
        <v>192</v>
      </c>
      <c r="H42" s="28">
        <v>1995000</v>
      </c>
      <c r="I42" s="28">
        <v>0</v>
      </c>
      <c r="J42" s="28">
        <v>1995000</v>
      </c>
      <c r="K42" s="29">
        <v>1</v>
      </c>
      <c r="L42" s="28">
        <v>55.043600000000005</v>
      </c>
      <c r="M42" s="28">
        <v>57.348275909075852</v>
      </c>
    </row>
    <row r="43" spans="2:13" x14ac:dyDescent="0.2">
      <c r="B43" s="21" t="s">
        <v>734</v>
      </c>
      <c r="C43" s="21" t="s">
        <v>735</v>
      </c>
      <c r="D43" s="27" t="s">
        <v>380</v>
      </c>
      <c r="E43" s="27">
        <v>2023</v>
      </c>
      <c r="F43" s="27" t="s">
        <v>789</v>
      </c>
      <c r="G43" s="27" t="s">
        <v>192</v>
      </c>
      <c r="H43" s="28">
        <v>68828</v>
      </c>
      <c r="I43" s="28">
        <v>0</v>
      </c>
      <c r="J43" s="28">
        <v>68828</v>
      </c>
      <c r="K43" s="29">
        <v>1</v>
      </c>
      <c r="L43" s="28">
        <v>227.43469999999999</v>
      </c>
      <c r="M43" s="28">
        <v>69.969491033502536</v>
      </c>
    </row>
    <row r="44" spans="2:13" x14ac:dyDescent="0.2">
      <c r="B44" s="21" t="s">
        <v>734</v>
      </c>
      <c r="C44" s="21" t="s">
        <v>736</v>
      </c>
      <c r="D44" s="27" t="s">
        <v>380</v>
      </c>
      <c r="E44" s="27">
        <v>2023</v>
      </c>
      <c r="F44" s="27" t="s">
        <v>789</v>
      </c>
      <c r="G44" s="27" t="s">
        <v>192</v>
      </c>
      <c r="H44" s="28">
        <v>85325</v>
      </c>
      <c r="I44" s="28">
        <v>0</v>
      </c>
      <c r="J44" s="28">
        <v>85325</v>
      </c>
      <c r="K44" s="29">
        <v>1</v>
      </c>
      <c r="L44" s="28">
        <v>188.494</v>
      </c>
      <c r="M44" s="28">
        <v>61.517669142196787</v>
      </c>
    </row>
    <row r="45" spans="2:13" x14ac:dyDescent="0.2">
      <c r="B45" s="21" t="s">
        <v>89</v>
      </c>
      <c r="C45" s="21" t="s">
        <v>399</v>
      </c>
      <c r="D45" s="27" t="s">
        <v>380</v>
      </c>
      <c r="E45" s="27">
        <v>2020</v>
      </c>
      <c r="F45" s="27" t="s">
        <v>788</v>
      </c>
      <c r="G45" s="27" t="s">
        <v>556</v>
      </c>
      <c r="H45" s="28">
        <v>1663200</v>
      </c>
      <c r="I45" s="28">
        <v>0</v>
      </c>
      <c r="J45" s="28">
        <v>1663200</v>
      </c>
      <c r="K45" s="29">
        <v>0.88</v>
      </c>
      <c r="L45" s="28">
        <v>294.62100799999985</v>
      </c>
      <c r="M45" s="28">
        <v>31.069352300799995</v>
      </c>
    </row>
    <row r="46" spans="2:13" x14ac:dyDescent="0.2">
      <c r="B46" s="21" t="s">
        <v>737</v>
      </c>
      <c r="C46" s="21" t="s">
        <v>738</v>
      </c>
      <c r="D46" s="27" t="s">
        <v>380</v>
      </c>
      <c r="E46" s="27">
        <v>2023</v>
      </c>
      <c r="F46" s="27" t="s">
        <v>789</v>
      </c>
      <c r="G46" s="27" t="s">
        <v>192</v>
      </c>
      <c r="H46" s="28">
        <v>15000000</v>
      </c>
      <c r="I46" s="28">
        <v>0</v>
      </c>
      <c r="J46" s="28">
        <v>15000000</v>
      </c>
      <c r="K46" s="29">
        <v>1</v>
      </c>
      <c r="L46" s="28">
        <v>1332.9863075196408</v>
      </c>
      <c r="M46" s="28">
        <v>130.25520374111485</v>
      </c>
    </row>
    <row r="47" spans="2:13" x14ac:dyDescent="0.2">
      <c r="B47" s="21" t="s">
        <v>400</v>
      </c>
      <c r="C47" s="21" t="s">
        <v>739</v>
      </c>
      <c r="D47" s="27" t="s">
        <v>380</v>
      </c>
      <c r="E47" s="27">
        <v>2022</v>
      </c>
      <c r="F47" s="27" t="s">
        <v>790</v>
      </c>
      <c r="G47" s="27" t="s">
        <v>192</v>
      </c>
      <c r="H47" s="28">
        <v>174502.85</v>
      </c>
      <c r="I47" s="28">
        <v>1082.1499999999942</v>
      </c>
      <c r="J47" s="28">
        <v>175585</v>
      </c>
      <c r="K47" s="29">
        <v>0.99383688811686655</v>
      </c>
      <c r="L47" s="28">
        <v>199.53263202722329</v>
      </c>
      <c r="M47" s="28">
        <v>62.545956650779551</v>
      </c>
    </row>
    <row r="48" spans="2:13" x14ac:dyDescent="0.2">
      <c r="B48" s="21" t="s">
        <v>400</v>
      </c>
      <c r="C48" s="21" t="s">
        <v>740</v>
      </c>
      <c r="D48" s="27" t="s">
        <v>380</v>
      </c>
      <c r="E48" s="27">
        <v>2022</v>
      </c>
      <c r="F48" s="27" t="s">
        <v>790</v>
      </c>
      <c r="G48" s="27" t="s">
        <v>192</v>
      </c>
      <c r="H48" s="28">
        <v>251782</v>
      </c>
      <c r="I48" s="28">
        <v>24902</v>
      </c>
      <c r="J48" s="28">
        <v>276684</v>
      </c>
      <c r="K48" s="29">
        <v>0.90999840973818513</v>
      </c>
      <c r="L48" s="28">
        <v>808.22145759783734</v>
      </c>
      <c r="M48" s="28">
        <v>275.92179568659031</v>
      </c>
    </row>
    <row r="49" spans="2:13" x14ac:dyDescent="0.2">
      <c r="B49" s="21" t="s">
        <v>400</v>
      </c>
      <c r="C49" s="21" t="s">
        <v>741</v>
      </c>
      <c r="D49" s="27" t="s">
        <v>380</v>
      </c>
      <c r="E49" s="27">
        <v>2022</v>
      </c>
      <c r="F49" s="27" t="s">
        <v>790</v>
      </c>
      <c r="G49" s="27" t="s">
        <v>192</v>
      </c>
      <c r="H49" s="28">
        <v>229531.87</v>
      </c>
      <c r="I49" s="28">
        <v>1427.1300000000047</v>
      </c>
      <c r="J49" s="28">
        <v>230959</v>
      </c>
      <c r="K49" s="29">
        <v>0.99382085131993125</v>
      </c>
      <c r="L49" s="28">
        <v>562.73118064288474</v>
      </c>
      <c r="M49" s="28">
        <v>188.36565299394252</v>
      </c>
    </row>
    <row r="50" spans="2:13" x14ac:dyDescent="0.2">
      <c r="B50" s="21" t="s">
        <v>400</v>
      </c>
      <c r="C50" s="21" t="s">
        <v>742</v>
      </c>
      <c r="D50" s="27" t="s">
        <v>380</v>
      </c>
      <c r="E50" s="27">
        <v>2022</v>
      </c>
      <c r="F50" s="27" t="s">
        <v>789</v>
      </c>
      <c r="G50" s="27" t="s">
        <v>192</v>
      </c>
      <c r="H50" s="28">
        <v>128809</v>
      </c>
      <c r="I50" s="28">
        <v>0</v>
      </c>
      <c r="J50" s="28">
        <v>128809</v>
      </c>
      <c r="K50" s="29">
        <v>1</v>
      </c>
      <c r="L50" s="28">
        <v>275.41800000000001</v>
      </c>
      <c r="M50" s="28">
        <v>87.954642551967453</v>
      </c>
    </row>
    <row r="51" spans="2:13" x14ac:dyDescent="0.2">
      <c r="B51" s="21" t="s">
        <v>400</v>
      </c>
      <c r="C51" s="21" t="s">
        <v>743</v>
      </c>
      <c r="D51" s="27" t="s">
        <v>380</v>
      </c>
      <c r="E51" s="27">
        <v>2022</v>
      </c>
      <c r="F51" s="27" t="s">
        <v>789</v>
      </c>
      <c r="G51" s="27" t="s">
        <v>192</v>
      </c>
      <c r="H51" s="28">
        <v>114904</v>
      </c>
      <c r="I51" s="28">
        <v>8649</v>
      </c>
      <c r="J51" s="28">
        <v>123553</v>
      </c>
      <c r="K51" s="29">
        <v>0.92999765282915026</v>
      </c>
      <c r="L51" s="28">
        <v>97.098264938933085</v>
      </c>
      <c r="M51" s="28">
        <v>30.826687387094491</v>
      </c>
    </row>
    <row r="52" spans="2:13" x14ac:dyDescent="0.2">
      <c r="B52" s="21" t="s">
        <v>400</v>
      </c>
      <c r="C52" s="21" t="s">
        <v>744</v>
      </c>
      <c r="D52" s="27" t="s">
        <v>380</v>
      </c>
      <c r="E52" s="27">
        <v>2022</v>
      </c>
      <c r="F52" s="27" t="s">
        <v>789</v>
      </c>
      <c r="G52" s="27" t="s">
        <v>192</v>
      </c>
      <c r="H52" s="28">
        <v>121140</v>
      </c>
      <c r="I52" s="28">
        <v>9118</v>
      </c>
      <c r="J52" s="28">
        <v>130258</v>
      </c>
      <c r="K52" s="29">
        <v>0.93000046062429942</v>
      </c>
      <c r="L52" s="28">
        <v>144.23284143776198</v>
      </c>
      <c r="M52" s="28">
        <v>45.374983025121573</v>
      </c>
    </row>
    <row r="53" spans="2:13" x14ac:dyDescent="0.2">
      <c r="B53" s="21" t="s">
        <v>400</v>
      </c>
      <c r="C53" s="21" t="s">
        <v>745</v>
      </c>
      <c r="D53" s="27" t="s">
        <v>380</v>
      </c>
      <c r="E53" s="27">
        <v>2022</v>
      </c>
      <c r="F53" s="27" t="s">
        <v>789</v>
      </c>
      <c r="G53" s="27" t="s">
        <v>192</v>
      </c>
      <c r="H53" s="28">
        <v>121847</v>
      </c>
      <c r="I53" s="28">
        <v>9172</v>
      </c>
      <c r="J53" s="28">
        <v>131019</v>
      </c>
      <c r="K53" s="29">
        <v>0.92999488623787385</v>
      </c>
      <c r="L53" s="28">
        <v>165.22754146345187</v>
      </c>
      <c r="M53" s="28">
        <v>53.478509921076594</v>
      </c>
    </row>
    <row r="54" spans="2:13" x14ac:dyDescent="0.2">
      <c r="B54" s="21" t="s">
        <v>746</v>
      </c>
      <c r="C54" s="21" t="s">
        <v>747</v>
      </c>
      <c r="D54" s="27" t="s">
        <v>380</v>
      </c>
      <c r="E54" s="27">
        <v>2023</v>
      </c>
      <c r="F54" s="27" t="s">
        <v>789</v>
      </c>
      <c r="G54" s="27" t="s">
        <v>192</v>
      </c>
      <c r="H54" s="28">
        <v>113458</v>
      </c>
      <c r="I54" s="28">
        <v>0</v>
      </c>
      <c r="J54" s="28">
        <v>113458</v>
      </c>
      <c r="K54" s="29">
        <v>1</v>
      </c>
      <c r="L54" s="28">
        <v>237.29364999999999</v>
      </c>
      <c r="M54" s="28">
        <v>80.48607302170501</v>
      </c>
    </row>
    <row r="55" spans="2:13" x14ac:dyDescent="0.2">
      <c r="B55" s="21" t="s">
        <v>666</v>
      </c>
      <c r="C55" s="21" t="s">
        <v>748</v>
      </c>
      <c r="D55" s="27" t="s">
        <v>380</v>
      </c>
      <c r="E55" s="27">
        <v>2023</v>
      </c>
      <c r="F55" s="27" t="s">
        <v>789</v>
      </c>
      <c r="G55" s="27" t="s">
        <v>192</v>
      </c>
      <c r="H55" s="28">
        <v>960000</v>
      </c>
      <c r="I55" s="28">
        <v>2240000</v>
      </c>
      <c r="J55" s="28">
        <v>3200000</v>
      </c>
      <c r="K55" s="29">
        <v>0.3</v>
      </c>
      <c r="L55" s="28">
        <v>113.77800000000001</v>
      </c>
      <c r="M55" s="28">
        <v>15.135182999999998</v>
      </c>
    </row>
    <row r="56" spans="2:13" x14ac:dyDescent="0.2">
      <c r="B56" s="21" t="s">
        <v>681</v>
      </c>
      <c r="C56" s="21" t="s">
        <v>749</v>
      </c>
      <c r="D56" s="27" t="s">
        <v>380</v>
      </c>
      <c r="E56" s="27">
        <v>2023</v>
      </c>
      <c r="F56" s="27" t="s">
        <v>789</v>
      </c>
      <c r="G56" s="27" t="s">
        <v>192</v>
      </c>
      <c r="H56" s="28">
        <v>0</v>
      </c>
      <c r="I56" s="28">
        <v>14220621</v>
      </c>
      <c r="J56" s="28">
        <v>14220621</v>
      </c>
      <c r="K56" s="29">
        <v>0</v>
      </c>
      <c r="L56" s="28">
        <v>0</v>
      </c>
      <c r="M56" s="28">
        <v>0</v>
      </c>
    </row>
    <row r="57" spans="2:13" x14ac:dyDescent="0.2">
      <c r="B57" s="21" t="s">
        <v>681</v>
      </c>
      <c r="C57" s="21" t="s">
        <v>750</v>
      </c>
      <c r="D57" s="27" t="s">
        <v>380</v>
      </c>
      <c r="E57" s="27">
        <v>2023</v>
      </c>
      <c r="F57" s="27" t="s">
        <v>789</v>
      </c>
      <c r="G57" s="27" t="s">
        <v>192</v>
      </c>
      <c r="H57" s="28">
        <v>0</v>
      </c>
      <c r="I57" s="28">
        <v>13302175</v>
      </c>
      <c r="J57" s="28">
        <v>13302175</v>
      </c>
      <c r="K57" s="29">
        <v>0</v>
      </c>
      <c r="L57" s="28">
        <v>0</v>
      </c>
      <c r="M57" s="28">
        <v>0</v>
      </c>
    </row>
    <row r="58" spans="2:13" x14ac:dyDescent="0.2">
      <c r="B58" s="21" t="s">
        <v>103</v>
      </c>
      <c r="C58" s="21" t="s">
        <v>401</v>
      </c>
      <c r="D58" s="27" t="s">
        <v>380</v>
      </c>
      <c r="E58" s="27">
        <v>2019</v>
      </c>
      <c r="F58" s="27" t="s">
        <v>788</v>
      </c>
      <c r="G58" s="27" t="s">
        <v>556</v>
      </c>
      <c r="H58" s="28">
        <v>5255439</v>
      </c>
      <c r="I58" s="28">
        <v>0</v>
      </c>
      <c r="J58" s="28">
        <v>5255439</v>
      </c>
      <c r="K58" s="29">
        <v>0.94570555978033388</v>
      </c>
      <c r="L58" s="28">
        <v>255.67745603163991</v>
      </c>
      <c r="M58" s="28">
        <v>156.15543904415159</v>
      </c>
    </row>
    <row r="59" spans="2:13" x14ac:dyDescent="0.2">
      <c r="C59"/>
      <c r="G59" s="27"/>
      <c r="H59" s="3"/>
      <c r="I59" s="3"/>
      <c r="J59" s="3"/>
      <c r="K59" s="15"/>
      <c r="L59" s="3"/>
      <c r="M59" s="3"/>
    </row>
    <row r="60" spans="2:13" ht="16.5" x14ac:dyDescent="0.2">
      <c r="B60" s="12" t="s">
        <v>751</v>
      </c>
    </row>
    <row r="61" spans="2:13" ht="18.75" x14ac:dyDescent="0.35">
      <c r="B61" s="2" t="s">
        <v>456</v>
      </c>
      <c r="D61" s="5"/>
      <c r="E61" s="5"/>
      <c r="F61" s="5"/>
      <c r="G61" s="5"/>
    </row>
    <row r="62" spans="2:13" x14ac:dyDescent="0.2">
      <c r="B62" s="5"/>
      <c r="D62" s="5"/>
      <c r="E62" s="5"/>
      <c r="F62" s="5"/>
      <c r="G62" s="5"/>
    </row>
    <row r="68" spans="2:2" x14ac:dyDescent="0.2">
      <c r="B68" s="32"/>
    </row>
  </sheetData>
  <sheetProtection algorithmName="SHA-512" hashValue="LkHGr9nXZa37iBda45hFHbquUZtxE+nHNVpyQ6p+at3dRFrzA+41WuUmZLR3fEzi2NdwnbLC4Gr7KvhRPWuLpw==" saltValue="WKf00mrZujfB53SG3PbUKw==" spinCount="100000" sheet="1" objects="1" scenarios="1"/>
  <mergeCells count="1">
    <mergeCell ref="B4:M4"/>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sheetPr>
  <dimension ref="B1:M16"/>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customWidth="1"/>
    <col min="4" max="4" width="45.625" customWidth="1"/>
    <col min="5" max="5" width="11.625" customWidth="1"/>
    <col min="6" max="6" width="20.625" customWidth="1"/>
    <col min="7" max="7" width="19.625" customWidth="1"/>
    <col min="8" max="13" width="20.625" customWidth="1"/>
  </cols>
  <sheetData>
    <row r="1" spans="2:13" ht="20.25" thickBot="1" x14ac:dyDescent="0.35">
      <c r="B1" s="30" t="s">
        <v>378</v>
      </c>
      <c r="C1" s="30"/>
      <c r="D1" s="30"/>
      <c r="E1" s="30"/>
      <c r="F1" s="30"/>
      <c r="G1" s="30"/>
      <c r="H1" s="30"/>
      <c r="I1" s="30"/>
      <c r="J1" s="30"/>
      <c r="K1" s="30"/>
      <c r="L1" s="30"/>
      <c r="M1" s="30"/>
    </row>
    <row r="2" spans="2:13" ht="15" thickTop="1" x14ac:dyDescent="0.2"/>
    <row r="4" spans="2:13" ht="20.25" thickBot="1" x14ac:dyDescent="0.35">
      <c r="B4" s="124" t="s">
        <v>757</v>
      </c>
      <c r="C4" s="124"/>
      <c r="D4" s="124"/>
      <c r="E4" s="124"/>
      <c r="F4" s="124"/>
      <c r="G4" s="124"/>
      <c r="H4" s="124"/>
      <c r="I4" s="124"/>
      <c r="J4" s="124"/>
      <c r="K4" s="124"/>
      <c r="L4" s="124"/>
      <c r="M4" s="124"/>
    </row>
    <row r="5" spans="2:13" s="41" customFormat="1" ht="60.95" customHeight="1" thickTop="1" x14ac:dyDescent="0.2">
      <c r="B5" s="41" t="s">
        <v>34</v>
      </c>
      <c r="C5" s="41" t="s">
        <v>35</v>
      </c>
      <c r="D5" s="36" t="s">
        <v>186</v>
      </c>
      <c r="E5" s="42" t="s">
        <v>36</v>
      </c>
      <c r="F5" s="38" t="s">
        <v>187</v>
      </c>
      <c r="G5" s="38" t="s">
        <v>188</v>
      </c>
      <c r="H5" s="42" t="s">
        <v>521</v>
      </c>
      <c r="I5" s="42" t="s">
        <v>522</v>
      </c>
      <c r="J5" s="42" t="s">
        <v>523</v>
      </c>
      <c r="K5" s="42" t="s">
        <v>754</v>
      </c>
      <c r="L5" s="42" t="s">
        <v>3</v>
      </c>
      <c r="M5" s="42" t="s">
        <v>4</v>
      </c>
    </row>
    <row r="6" spans="2:13" s="11" customFormat="1" x14ac:dyDescent="0.2">
      <c r="B6" s="11" t="s">
        <v>403</v>
      </c>
      <c r="C6" s="11" t="s">
        <v>755</v>
      </c>
      <c r="D6" s="11" t="s">
        <v>404</v>
      </c>
      <c r="E6" s="11">
        <v>2018</v>
      </c>
      <c r="F6" s="11" t="s">
        <v>793</v>
      </c>
      <c r="G6" s="11" t="s">
        <v>556</v>
      </c>
      <c r="H6" s="105">
        <v>849663.36999999988</v>
      </c>
      <c r="I6" s="105">
        <v>0</v>
      </c>
      <c r="J6" s="105">
        <v>849663.36999999988</v>
      </c>
      <c r="K6" s="106">
        <v>0.77558363130510977</v>
      </c>
      <c r="L6" s="111">
        <v>2767.2823964966315</v>
      </c>
      <c r="M6" s="112">
        <v>249.71830701437332</v>
      </c>
    </row>
    <row r="7" spans="2:13" x14ac:dyDescent="0.2">
      <c r="B7" t="s">
        <v>121</v>
      </c>
      <c r="C7" t="s">
        <v>405</v>
      </c>
      <c r="D7" t="s">
        <v>404</v>
      </c>
      <c r="E7">
        <v>2017</v>
      </c>
      <c r="F7" t="s">
        <v>791</v>
      </c>
      <c r="G7" t="s">
        <v>192</v>
      </c>
      <c r="H7" s="3">
        <v>123783.65</v>
      </c>
      <c r="I7" s="3">
        <v>0</v>
      </c>
      <c r="J7" s="3">
        <v>123783.65</v>
      </c>
      <c r="K7" s="15">
        <v>0.44448653300816648</v>
      </c>
      <c r="L7" s="20">
        <v>112.76623342417183</v>
      </c>
      <c r="M7" s="99">
        <v>4.2851168701185305</v>
      </c>
    </row>
    <row r="8" spans="2:13" x14ac:dyDescent="0.2">
      <c r="B8" t="s">
        <v>121</v>
      </c>
      <c r="C8" t="s">
        <v>406</v>
      </c>
      <c r="D8" t="s">
        <v>404</v>
      </c>
      <c r="E8">
        <v>2018</v>
      </c>
      <c r="F8" t="s">
        <v>793</v>
      </c>
      <c r="G8" t="s">
        <v>192</v>
      </c>
      <c r="H8" s="3">
        <v>276184.5</v>
      </c>
      <c r="I8" s="3">
        <v>0</v>
      </c>
      <c r="J8" s="3">
        <v>276184.5</v>
      </c>
      <c r="K8" s="15">
        <v>0.53977695367812772</v>
      </c>
      <c r="L8" s="20">
        <v>156.62977753355071</v>
      </c>
      <c r="M8" s="99">
        <v>5.9519315462749267</v>
      </c>
    </row>
    <row r="9" spans="2:13" x14ac:dyDescent="0.2">
      <c r="B9" t="s">
        <v>121</v>
      </c>
      <c r="C9" t="s">
        <v>407</v>
      </c>
      <c r="D9" t="s">
        <v>404</v>
      </c>
      <c r="E9">
        <v>2016</v>
      </c>
      <c r="F9" t="s">
        <v>791</v>
      </c>
      <c r="G9" t="s">
        <v>192</v>
      </c>
      <c r="H9" s="3">
        <v>114741.37</v>
      </c>
      <c r="I9" s="3">
        <v>0</v>
      </c>
      <c r="J9" s="3">
        <v>114741.37</v>
      </c>
      <c r="K9" s="15">
        <v>0.34673718134080644</v>
      </c>
      <c r="L9" s="20">
        <v>77.755812915675847</v>
      </c>
      <c r="M9" s="99">
        <v>2.9547208907956821</v>
      </c>
    </row>
    <row r="10" spans="2:13" x14ac:dyDescent="0.2">
      <c r="B10" t="s">
        <v>129</v>
      </c>
      <c r="C10" t="s">
        <v>409</v>
      </c>
      <c r="D10" t="s">
        <v>404</v>
      </c>
      <c r="E10">
        <v>2021</v>
      </c>
      <c r="F10" t="s">
        <v>788</v>
      </c>
      <c r="G10" t="s">
        <v>192</v>
      </c>
      <c r="H10" s="3">
        <v>84672.84</v>
      </c>
      <c r="I10" s="3">
        <v>0</v>
      </c>
      <c r="J10" s="3">
        <v>84672.84</v>
      </c>
      <c r="K10" s="15">
        <v>0.74554851934293198</v>
      </c>
      <c r="L10" s="20">
        <v>12.898213049188525</v>
      </c>
      <c r="M10" s="99">
        <v>0.49013209586916406</v>
      </c>
    </row>
    <row r="11" spans="2:13" x14ac:dyDescent="0.2">
      <c r="B11" t="s">
        <v>124</v>
      </c>
      <c r="C11" t="s">
        <v>410</v>
      </c>
      <c r="D11" t="s">
        <v>404</v>
      </c>
      <c r="E11">
        <v>2019</v>
      </c>
      <c r="F11" t="s">
        <v>788</v>
      </c>
      <c r="G11" t="s">
        <v>192</v>
      </c>
      <c r="H11" s="3">
        <v>330000</v>
      </c>
      <c r="I11" s="3">
        <v>0</v>
      </c>
      <c r="J11" s="3">
        <v>330000</v>
      </c>
      <c r="K11" s="15">
        <v>1</v>
      </c>
      <c r="L11" s="20">
        <v>184.50899999999999</v>
      </c>
      <c r="M11" s="99">
        <v>7.011342</v>
      </c>
    </row>
    <row r="12" spans="2:13" x14ac:dyDescent="0.2">
      <c r="B12" t="s">
        <v>122</v>
      </c>
      <c r="C12" t="s">
        <v>411</v>
      </c>
      <c r="D12" t="s">
        <v>404</v>
      </c>
      <c r="E12">
        <v>2019</v>
      </c>
      <c r="F12" t="s">
        <v>788</v>
      </c>
      <c r="G12" t="s">
        <v>192</v>
      </c>
      <c r="H12" s="3">
        <v>95209.68</v>
      </c>
      <c r="I12" s="3">
        <v>0</v>
      </c>
      <c r="J12" s="3">
        <v>95209.68</v>
      </c>
      <c r="K12" s="15">
        <v>0.52045039089667378</v>
      </c>
      <c r="L12" s="20">
        <v>26.347801039144109</v>
      </c>
      <c r="M12" s="99">
        <v>1.0012164394874763</v>
      </c>
    </row>
    <row r="13" spans="2:13" x14ac:dyDescent="0.2">
      <c r="B13" t="s">
        <v>91</v>
      </c>
      <c r="C13" t="s">
        <v>412</v>
      </c>
      <c r="D13" t="s">
        <v>404</v>
      </c>
      <c r="E13">
        <v>2018</v>
      </c>
      <c r="F13" t="s">
        <v>793</v>
      </c>
      <c r="G13" t="s">
        <v>192</v>
      </c>
      <c r="H13" s="3">
        <v>202939.3</v>
      </c>
      <c r="I13" s="3">
        <v>797060.7</v>
      </c>
      <c r="J13" s="3">
        <v>1000000</v>
      </c>
      <c r="K13" s="15">
        <v>0.20293929999999999</v>
      </c>
      <c r="L13" s="20">
        <v>18.61859778942555</v>
      </c>
      <c r="M13" s="99">
        <v>0.70750671599817083</v>
      </c>
    </row>
    <row r="14" spans="2:13" s="11" customFormat="1" x14ac:dyDescent="0.2">
      <c r="B14" s="11" t="s">
        <v>123</v>
      </c>
      <c r="C14" s="11" t="s">
        <v>756</v>
      </c>
      <c r="D14" s="11" t="s">
        <v>404</v>
      </c>
      <c r="E14" s="11">
        <v>2017</v>
      </c>
      <c r="F14" s="11" t="s">
        <v>791</v>
      </c>
      <c r="G14" s="11" t="s">
        <v>556</v>
      </c>
      <c r="H14" s="105">
        <v>420444.82999999996</v>
      </c>
      <c r="I14" s="105">
        <v>1579555.17</v>
      </c>
      <c r="J14" s="105">
        <v>2000000</v>
      </c>
      <c r="K14" s="106">
        <v>0.21022241499999997</v>
      </c>
      <c r="L14" s="111">
        <v>691.7662876956</v>
      </c>
      <c r="M14" s="112">
        <v>78.266896158833831</v>
      </c>
    </row>
    <row r="15" spans="2:13" x14ac:dyDescent="0.2">
      <c r="H15" s="3"/>
      <c r="I15" s="3"/>
      <c r="J15" s="3"/>
      <c r="K15" s="15"/>
      <c r="L15" s="3"/>
      <c r="M15" s="3"/>
    </row>
    <row r="16" spans="2:13" ht="16.5" x14ac:dyDescent="0.2">
      <c r="B16" s="12" t="s">
        <v>495</v>
      </c>
    </row>
  </sheetData>
  <sheetProtection algorithmName="SHA-512" hashValue="9PD2olxGrmXjyfY7RpCpiJBMUkXFgOHYqtMt6WOIJPmTo4InQg6BS2bmTh8mCX0EONbqdeSO+TnvbtlHxkgS4g==" saltValue="c2FbyE5IasL+VjycA5dIfg==" spinCount="100000" sheet="1" objects="1" scenarios="1"/>
  <mergeCells count="1">
    <mergeCell ref="B4:M4"/>
  </mergeCell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B1:L35"/>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customWidth="1"/>
    <col min="4" max="4" width="45.625" customWidth="1"/>
    <col min="5" max="5" width="11.625" customWidth="1"/>
    <col min="6" max="6" width="20.625" style="27" customWidth="1"/>
    <col min="7" max="7" width="19.625" customWidth="1"/>
    <col min="8" max="11" width="20.625" customWidth="1"/>
    <col min="12" max="12" width="23.625" customWidth="1"/>
  </cols>
  <sheetData>
    <row r="1" spans="2:12" ht="20.25" thickBot="1" x14ac:dyDescent="0.35">
      <c r="B1" s="30" t="s">
        <v>434</v>
      </c>
      <c r="C1" s="30"/>
      <c r="D1" s="30"/>
      <c r="E1" s="30"/>
      <c r="F1" s="33"/>
      <c r="G1" s="30"/>
      <c r="H1" s="30"/>
      <c r="I1" s="30"/>
      <c r="J1" s="30"/>
      <c r="K1" s="30"/>
      <c r="L1" s="30"/>
    </row>
    <row r="2" spans="2:12" ht="15" thickTop="1" x14ac:dyDescent="0.2"/>
    <row r="4" spans="2:12" ht="20.25" thickBot="1" x14ac:dyDescent="0.35">
      <c r="B4" s="30" t="s">
        <v>453</v>
      </c>
      <c r="C4" s="30"/>
      <c r="D4" s="30"/>
      <c r="E4" s="30"/>
      <c r="F4" s="33"/>
      <c r="G4" s="30"/>
      <c r="H4" s="30"/>
      <c r="I4" s="30"/>
      <c r="J4" s="30"/>
      <c r="K4" s="30"/>
      <c r="L4" s="30"/>
    </row>
    <row r="5" spans="2:12" ht="60.95" customHeight="1" thickTop="1" x14ac:dyDescent="0.2">
      <c r="B5" s="34" t="s">
        <v>34</v>
      </c>
      <c r="C5" s="35" t="s">
        <v>35</v>
      </c>
      <c r="D5" s="36" t="s">
        <v>186</v>
      </c>
      <c r="E5" s="38" t="s">
        <v>36</v>
      </c>
      <c r="F5" s="38" t="s">
        <v>187</v>
      </c>
      <c r="G5" s="38" t="s">
        <v>188</v>
      </c>
      <c r="H5" s="38" t="s">
        <v>521</v>
      </c>
      <c r="I5" s="38" t="s">
        <v>522</v>
      </c>
      <c r="J5" s="38" t="s">
        <v>523</v>
      </c>
      <c r="K5" s="38" t="s">
        <v>524</v>
      </c>
      <c r="L5" s="38" t="s">
        <v>4</v>
      </c>
    </row>
    <row r="6" spans="2:12" x14ac:dyDescent="0.2">
      <c r="B6" t="s">
        <v>128</v>
      </c>
      <c r="C6" t="s">
        <v>413</v>
      </c>
      <c r="D6" t="s">
        <v>414</v>
      </c>
      <c r="E6">
        <v>2022</v>
      </c>
      <c r="F6" t="s">
        <v>788</v>
      </c>
      <c r="G6" t="s">
        <v>192</v>
      </c>
      <c r="H6" s="3">
        <v>115000000</v>
      </c>
      <c r="I6" s="3">
        <v>0</v>
      </c>
      <c r="J6" s="3">
        <v>115000000</v>
      </c>
      <c r="K6" s="15">
        <v>0.35276073619631904</v>
      </c>
      <c r="L6" s="3">
        <v>1446.3190184049081</v>
      </c>
    </row>
    <row r="7" spans="2:12" x14ac:dyDescent="0.2">
      <c r="B7" t="s">
        <v>758</v>
      </c>
      <c r="C7" t="s">
        <v>759</v>
      </c>
      <c r="D7" t="s">
        <v>416</v>
      </c>
      <c r="E7">
        <v>2023</v>
      </c>
      <c r="F7" t="s">
        <v>789</v>
      </c>
      <c r="G7" t="s">
        <v>192</v>
      </c>
      <c r="H7" s="3">
        <v>48608.93</v>
      </c>
      <c r="I7" s="3">
        <v>0</v>
      </c>
      <c r="J7" s="3">
        <v>48608.93</v>
      </c>
      <c r="K7" s="15">
        <v>0.95357342883009599</v>
      </c>
      <c r="L7" s="3">
        <v>1.1586756304903036</v>
      </c>
    </row>
    <row r="8" spans="2:12" x14ac:dyDescent="0.2">
      <c r="B8" t="s">
        <v>758</v>
      </c>
      <c r="C8" t="s">
        <v>760</v>
      </c>
      <c r="D8" t="s">
        <v>416</v>
      </c>
      <c r="E8">
        <v>2023</v>
      </c>
      <c r="F8" t="s">
        <v>789</v>
      </c>
      <c r="G8" t="s">
        <v>192</v>
      </c>
      <c r="H8" s="3">
        <v>44721.59</v>
      </c>
      <c r="I8" s="3">
        <v>0</v>
      </c>
      <c r="J8" s="3">
        <v>44721.59</v>
      </c>
      <c r="K8" s="15">
        <v>0.95357357756913042</v>
      </c>
      <c r="L8" s="3">
        <v>1.1556320043617188</v>
      </c>
    </row>
    <row r="9" spans="2:12" x14ac:dyDescent="0.2">
      <c r="B9" t="s">
        <v>415</v>
      </c>
      <c r="C9" t="s">
        <v>761</v>
      </c>
      <c r="D9" t="s">
        <v>416</v>
      </c>
      <c r="E9">
        <v>2022</v>
      </c>
      <c r="F9" t="s">
        <v>790</v>
      </c>
      <c r="G9" t="s">
        <v>192</v>
      </c>
      <c r="H9" s="3">
        <v>364816.05999999982</v>
      </c>
      <c r="I9" s="3">
        <v>0</v>
      </c>
      <c r="J9" s="3">
        <v>364816.05999999982</v>
      </c>
      <c r="K9" s="15">
        <v>0.71397932283216659</v>
      </c>
      <c r="L9" s="3">
        <v>13.539203257565216</v>
      </c>
    </row>
    <row r="10" spans="2:12" x14ac:dyDescent="0.2">
      <c r="B10" t="s">
        <v>762</v>
      </c>
      <c r="C10" t="s">
        <v>430</v>
      </c>
      <c r="D10" t="s">
        <v>416</v>
      </c>
      <c r="E10">
        <v>2023</v>
      </c>
      <c r="F10" t="s">
        <v>789</v>
      </c>
      <c r="G10" t="s">
        <v>192</v>
      </c>
      <c r="H10" s="3">
        <v>60195.8</v>
      </c>
      <c r="I10" s="3">
        <v>0</v>
      </c>
      <c r="J10" s="3">
        <v>60195.8</v>
      </c>
      <c r="K10" s="15">
        <v>0.91705329304517358</v>
      </c>
      <c r="L10" s="3">
        <v>2.259008508883368</v>
      </c>
    </row>
    <row r="11" spans="2:12" x14ac:dyDescent="0.2">
      <c r="B11" t="s">
        <v>762</v>
      </c>
      <c r="C11" t="s">
        <v>763</v>
      </c>
      <c r="D11" t="s">
        <v>416</v>
      </c>
      <c r="E11">
        <v>2023</v>
      </c>
      <c r="F11" t="s">
        <v>789</v>
      </c>
      <c r="G11" t="s">
        <v>192</v>
      </c>
      <c r="H11" s="3">
        <v>47235.79</v>
      </c>
      <c r="I11" s="3">
        <v>0</v>
      </c>
      <c r="J11" s="3">
        <v>47235.79</v>
      </c>
      <c r="K11" s="15">
        <v>0.88780901759048503</v>
      </c>
      <c r="L11" s="3">
        <v>1.0733655661706367</v>
      </c>
    </row>
    <row r="12" spans="2:12" x14ac:dyDescent="0.2">
      <c r="B12" t="s">
        <v>105</v>
      </c>
      <c r="C12" t="s">
        <v>417</v>
      </c>
      <c r="D12" t="s">
        <v>418</v>
      </c>
      <c r="E12">
        <v>2017</v>
      </c>
      <c r="F12" t="s">
        <v>793</v>
      </c>
      <c r="G12" t="s">
        <v>192</v>
      </c>
      <c r="H12" s="3">
        <v>385320078</v>
      </c>
      <c r="I12" s="3">
        <v>0</v>
      </c>
      <c r="J12" s="3">
        <v>385320078</v>
      </c>
      <c r="K12" s="15">
        <v>0.3248904536256324</v>
      </c>
      <c r="L12" s="3">
        <v>2210.2297560151774</v>
      </c>
    </row>
    <row r="13" spans="2:12" x14ac:dyDescent="0.2">
      <c r="B13" t="s">
        <v>105</v>
      </c>
      <c r="C13" t="s">
        <v>419</v>
      </c>
      <c r="D13" t="s">
        <v>418</v>
      </c>
      <c r="E13">
        <v>2018</v>
      </c>
      <c r="F13" t="s">
        <v>793</v>
      </c>
      <c r="G13" t="s">
        <v>192</v>
      </c>
      <c r="H13" s="3">
        <v>159509804</v>
      </c>
      <c r="I13" s="3">
        <v>0</v>
      </c>
      <c r="J13" s="3">
        <v>159509804</v>
      </c>
      <c r="K13" s="15">
        <v>0.13762709577221743</v>
      </c>
      <c r="L13" s="3">
        <v>206.44064365832614</v>
      </c>
    </row>
    <row r="14" spans="2:12" x14ac:dyDescent="0.2">
      <c r="B14" t="s">
        <v>420</v>
      </c>
      <c r="C14" t="s">
        <v>421</v>
      </c>
      <c r="D14" t="s">
        <v>416</v>
      </c>
      <c r="E14">
        <v>2022</v>
      </c>
      <c r="F14" t="s">
        <v>790</v>
      </c>
      <c r="G14" t="s">
        <v>192</v>
      </c>
      <c r="H14" s="3">
        <v>19711.419999999998</v>
      </c>
      <c r="I14" s="3">
        <v>0</v>
      </c>
      <c r="J14" s="3">
        <v>19711.419999999998</v>
      </c>
      <c r="K14" s="15">
        <v>0.63330921512584304</v>
      </c>
      <c r="L14" s="3">
        <v>0.48689872411706081</v>
      </c>
    </row>
    <row r="15" spans="2:12" x14ac:dyDescent="0.2">
      <c r="B15" t="s">
        <v>764</v>
      </c>
      <c r="C15" t="s">
        <v>765</v>
      </c>
      <c r="D15" t="s">
        <v>418</v>
      </c>
      <c r="E15">
        <v>2022</v>
      </c>
      <c r="F15" t="s">
        <v>789</v>
      </c>
      <c r="G15" t="s">
        <v>192</v>
      </c>
      <c r="H15" s="3">
        <v>200000000</v>
      </c>
      <c r="I15" s="3">
        <v>0</v>
      </c>
      <c r="J15" s="3">
        <v>200000000</v>
      </c>
      <c r="K15" s="15">
        <v>0.52356020942408377</v>
      </c>
      <c r="L15" s="3">
        <v>2025.1999309590933</v>
      </c>
    </row>
    <row r="16" spans="2:12" x14ac:dyDescent="0.2">
      <c r="B16" t="s">
        <v>764</v>
      </c>
      <c r="C16" t="s">
        <v>766</v>
      </c>
      <c r="D16" t="s">
        <v>414</v>
      </c>
      <c r="E16">
        <v>2022</v>
      </c>
      <c r="F16" t="s">
        <v>789</v>
      </c>
      <c r="G16" t="s">
        <v>192</v>
      </c>
      <c r="H16" s="3">
        <v>100000000</v>
      </c>
      <c r="I16" s="3">
        <v>0</v>
      </c>
      <c r="J16" s="3">
        <v>100000000</v>
      </c>
      <c r="K16" s="15">
        <v>0.5780346820809249</v>
      </c>
      <c r="L16" s="3">
        <v>0</v>
      </c>
    </row>
    <row r="17" spans="2:12" x14ac:dyDescent="0.2">
      <c r="B17" t="s">
        <v>767</v>
      </c>
      <c r="C17" t="s">
        <v>768</v>
      </c>
      <c r="D17" t="s">
        <v>416</v>
      </c>
      <c r="E17">
        <v>2023</v>
      </c>
      <c r="F17" t="s">
        <v>789</v>
      </c>
      <c r="G17" t="s">
        <v>192</v>
      </c>
      <c r="H17" s="3">
        <v>30950.74</v>
      </c>
      <c r="I17" s="3">
        <v>0</v>
      </c>
      <c r="J17" s="3">
        <v>30950.74</v>
      </c>
      <c r="K17" s="15">
        <v>0.88955395468412968</v>
      </c>
      <c r="L17" s="3">
        <v>1.0965368704271086</v>
      </c>
    </row>
    <row r="18" spans="2:12" s="11" customFormat="1" x14ac:dyDescent="0.2">
      <c r="B18" s="11" t="s">
        <v>769</v>
      </c>
      <c r="C18" s="11" t="s">
        <v>770</v>
      </c>
      <c r="D18" s="11" t="s">
        <v>416</v>
      </c>
      <c r="E18" s="11">
        <v>2023</v>
      </c>
      <c r="F18" s="11" t="s">
        <v>789</v>
      </c>
      <c r="G18" s="11" t="s">
        <v>192</v>
      </c>
      <c r="H18" s="105">
        <v>51512.61</v>
      </c>
      <c r="I18" s="105">
        <v>0</v>
      </c>
      <c r="J18" s="105">
        <v>51512.61</v>
      </c>
      <c r="K18" s="106">
        <v>0.96634853755971373</v>
      </c>
      <c r="L18" s="105">
        <v>1.1418449211817239</v>
      </c>
    </row>
    <row r="19" spans="2:12" s="11" customFormat="1" x14ac:dyDescent="0.2">
      <c r="B19" s="11" t="s">
        <v>652</v>
      </c>
      <c r="C19" s="11" t="s">
        <v>771</v>
      </c>
      <c r="D19" s="11" t="s">
        <v>416</v>
      </c>
      <c r="E19" s="11">
        <v>2023</v>
      </c>
      <c r="F19" s="11" t="s">
        <v>789</v>
      </c>
      <c r="G19" s="11" t="s">
        <v>192</v>
      </c>
      <c r="H19" s="105">
        <v>178712.52000000002</v>
      </c>
      <c r="I19" s="105">
        <v>0</v>
      </c>
      <c r="J19" s="105">
        <v>178712.52000000002</v>
      </c>
      <c r="K19" s="106">
        <v>0.91093137405568847</v>
      </c>
      <c r="L19" s="105">
        <v>4.4052824455851036</v>
      </c>
    </row>
    <row r="20" spans="2:12" s="11" customFormat="1" x14ac:dyDescent="0.2">
      <c r="B20" s="11" t="s">
        <v>652</v>
      </c>
      <c r="C20" s="11" t="s">
        <v>772</v>
      </c>
      <c r="D20" s="11" t="s">
        <v>416</v>
      </c>
      <c r="E20" s="11">
        <v>2023</v>
      </c>
      <c r="F20" s="11" t="s">
        <v>789</v>
      </c>
      <c r="G20" s="11" t="s">
        <v>192</v>
      </c>
      <c r="H20" s="105">
        <v>31658.48</v>
      </c>
      <c r="I20" s="105">
        <v>0</v>
      </c>
      <c r="J20" s="105">
        <v>31658.48</v>
      </c>
      <c r="K20" s="106">
        <v>0.8520162886638446</v>
      </c>
      <c r="L20" s="105">
        <v>1.0341265569287186</v>
      </c>
    </row>
    <row r="21" spans="2:12" s="11" customFormat="1" x14ac:dyDescent="0.2">
      <c r="B21" s="11" t="s">
        <v>422</v>
      </c>
      <c r="C21" s="11" t="s">
        <v>423</v>
      </c>
      <c r="D21" s="11" t="s">
        <v>416</v>
      </c>
      <c r="E21" s="11">
        <v>2022</v>
      </c>
      <c r="F21" s="11" t="s">
        <v>790</v>
      </c>
      <c r="G21" s="11" t="s">
        <v>192</v>
      </c>
      <c r="H21" s="105">
        <v>22595.29</v>
      </c>
      <c r="I21" s="105">
        <v>0</v>
      </c>
      <c r="J21" s="105">
        <v>22595.29</v>
      </c>
      <c r="K21" s="106">
        <v>0.64937876560127195</v>
      </c>
      <c r="L21" s="105">
        <v>0.80287112566891339</v>
      </c>
    </row>
    <row r="22" spans="2:12" s="11" customFormat="1" x14ac:dyDescent="0.2">
      <c r="B22" s="11" t="s">
        <v>424</v>
      </c>
      <c r="C22" s="11" t="s">
        <v>425</v>
      </c>
      <c r="D22" s="11" t="s">
        <v>416</v>
      </c>
      <c r="E22" s="11">
        <v>2022</v>
      </c>
      <c r="F22" s="11" t="s">
        <v>790</v>
      </c>
      <c r="G22" s="11" t="s">
        <v>192</v>
      </c>
      <c r="H22" s="105">
        <v>35128.519999999997</v>
      </c>
      <c r="I22" s="105">
        <v>0</v>
      </c>
      <c r="J22" s="105">
        <v>35128.519999999997</v>
      </c>
      <c r="K22" s="106">
        <v>0.61341109704457142</v>
      </c>
      <c r="L22" s="105">
        <v>0.97224855438213376</v>
      </c>
    </row>
    <row r="23" spans="2:12" s="11" customFormat="1" x14ac:dyDescent="0.2">
      <c r="B23" s="11" t="s">
        <v>106</v>
      </c>
      <c r="C23" s="11" t="s">
        <v>174</v>
      </c>
      <c r="D23" s="11" t="s">
        <v>418</v>
      </c>
      <c r="E23" s="11">
        <v>2017</v>
      </c>
      <c r="F23" s="11" t="s">
        <v>791</v>
      </c>
      <c r="G23" s="11" t="s">
        <v>192</v>
      </c>
      <c r="H23" s="105">
        <v>140096160</v>
      </c>
      <c r="I23" s="105">
        <v>0</v>
      </c>
      <c r="J23" s="105">
        <v>140096160</v>
      </c>
      <c r="K23" s="106">
        <v>0.45192309677419357</v>
      </c>
      <c r="L23" s="105">
        <v>2041.3366281290323</v>
      </c>
    </row>
    <row r="24" spans="2:12" s="11" customFormat="1" x14ac:dyDescent="0.2">
      <c r="B24" s="11" t="s">
        <v>106</v>
      </c>
      <c r="C24" s="11" t="s">
        <v>426</v>
      </c>
      <c r="D24" s="11" t="s">
        <v>418</v>
      </c>
      <c r="E24" s="11">
        <v>2022</v>
      </c>
      <c r="F24" s="11" t="s">
        <v>788</v>
      </c>
      <c r="G24" s="11" t="s">
        <v>192</v>
      </c>
      <c r="H24" s="105">
        <v>63333334</v>
      </c>
      <c r="I24" s="105">
        <v>0</v>
      </c>
      <c r="J24" s="105">
        <v>63333334</v>
      </c>
      <c r="K24" s="106">
        <v>0.20430107741935483</v>
      </c>
      <c r="L24" s="105">
        <v>922.8279667032258</v>
      </c>
    </row>
    <row r="25" spans="2:12" s="11" customFormat="1" x14ac:dyDescent="0.2">
      <c r="B25" s="11" t="s">
        <v>329</v>
      </c>
      <c r="C25" s="11" t="s">
        <v>773</v>
      </c>
      <c r="D25" s="11" t="s">
        <v>416</v>
      </c>
      <c r="E25" s="11">
        <v>2023</v>
      </c>
      <c r="F25" s="11" t="s">
        <v>789</v>
      </c>
      <c r="G25" s="11" t="s">
        <v>192</v>
      </c>
      <c r="H25" s="105">
        <v>118093.9</v>
      </c>
      <c r="I25" s="105">
        <v>0</v>
      </c>
      <c r="J25" s="105">
        <v>118093.9</v>
      </c>
      <c r="K25" s="106">
        <v>0.93769202935691398</v>
      </c>
      <c r="L25" s="105">
        <v>3.4010231346240971</v>
      </c>
    </row>
    <row r="26" spans="2:12" s="11" customFormat="1" x14ac:dyDescent="0.2">
      <c r="B26" s="11" t="s">
        <v>329</v>
      </c>
      <c r="C26" s="11" t="s">
        <v>770</v>
      </c>
      <c r="D26" s="11" t="s">
        <v>416</v>
      </c>
      <c r="E26" s="11">
        <v>2023</v>
      </c>
      <c r="F26" s="11" t="s">
        <v>789</v>
      </c>
      <c r="G26" s="11" t="s">
        <v>192</v>
      </c>
      <c r="H26" s="105">
        <v>51628.42</v>
      </c>
      <c r="I26" s="105">
        <v>0</v>
      </c>
      <c r="J26" s="105">
        <v>51628.42</v>
      </c>
      <c r="K26" s="106">
        <v>0.79834758795158733</v>
      </c>
      <c r="L26" s="105">
        <v>0.94333369711740223</v>
      </c>
    </row>
    <row r="27" spans="2:12" s="11" customFormat="1" x14ac:dyDescent="0.2">
      <c r="B27" s="11" t="s">
        <v>329</v>
      </c>
      <c r="C27" s="11" t="s">
        <v>774</v>
      </c>
      <c r="D27" s="11" t="s">
        <v>416</v>
      </c>
      <c r="E27" s="11">
        <v>2023</v>
      </c>
      <c r="F27" s="11" t="s">
        <v>789</v>
      </c>
      <c r="G27" s="11" t="s">
        <v>192</v>
      </c>
      <c r="H27" s="105">
        <v>106105.88999999998</v>
      </c>
      <c r="I27" s="105">
        <v>0</v>
      </c>
      <c r="J27" s="105">
        <v>106105.88999999998</v>
      </c>
      <c r="K27" s="106">
        <v>0.95074406601973049</v>
      </c>
      <c r="L27" s="105">
        <v>3.6162266651490973</v>
      </c>
    </row>
    <row r="28" spans="2:12" s="11" customFormat="1" x14ac:dyDescent="0.2">
      <c r="B28" s="11" t="s">
        <v>329</v>
      </c>
      <c r="C28" s="11" t="s">
        <v>775</v>
      </c>
      <c r="D28" s="11" t="s">
        <v>416</v>
      </c>
      <c r="E28" s="11">
        <v>2023</v>
      </c>
      <c r="F28" s="11" t="s">
        <v>789</v>
      </c>
      <c r="G28" s="11" t="s">
        <v>192</v>
      </c>
      <c r="H28" s="105">
        <v>41954.02</v>
      </c>
      <c r="I28" s="105">
        <v>0</v>
      </c>
      <c r="J28" s="105">
        <v>41954.02</v>
      </c>
      <c r="K28" s="106">
        <v>0.63105586362437138</v>
      </c>
      <c r="L28" s="105">
        <v>0.71959300129087056</v>
      </c>
    </row>
    <row r="29" spans="2:12" s="11" customFormat="1" x14ac:dyDescent="0.2">
      <c r="B29" s="11" t="s">
        <v>329</v>
      </c>
      <c r="C29" s="11" t="s">
        <v>776</v>
      </c>
      <c r="D29" s="11" t="s">
        <v>416</v>
      </c>
      <c r="E29" s="11">
        <v>2023</v>
      </c>
      <c r="F29" s="11" t="s">
        <v>789</v>
      </c>
      <c r="G29" s="11" t="s">
        <v>192</v>
      </c>
      <c r="H29" s="105">
        <v>145077.63</v>
      </c>
      <c r="I29" s="105">
        <v>0</v>
      </c>
      <c r="J29" s="105">
        <v>145077.63</v>
      </c>
      <c r="K29" s="106">
        <v>0.91074302602891855</v>
      </c>
      <c r="L29" s="105">
        <v>3.3398877539695624</v>
      </c>
    </row>
    <row r="30" spans="2:12" s="11" customFormat="1" x14ac:dyDescent="0.2">
      <c r="B30" s="11" t="s">
        <v>427</v>
      </c>
      <c r="C30" s="11" t="s">
        <v>428</v>
      </c>
      <c r="D30" s="11" t="s">
        <v>416</v>
      </c>
      <c r="E30" s="11">
        <v>2022</v>
      </c>
      <c r="F30" s="11" t="s">
        <v>790</v>
      </c>
      <c r="G30" s="11" t="s">
        <v>192</v>
      </c>
      <c r="H30" s="105">
        <v>42059.040000000001</v>
      </c>
      <c r="I30" s="105">
        <v>0</v>
      </c>
      <c r="J30" s="105">
        <v>42059.040000000001</v>
      </c>
      <c r="K30" s="106">
        <v>0.70980797787697769</v>
      </c>
      <c r="L30" s="105">
        <v>1.6825127456416566</v>
      </c>
    </row>
    <row r="31" spans="2:12" s="11" customFormat="1" x14ac:dyDescent="0.2">
      <c r="B31" s="11" t="s">
        <v>429</v>
      </c>
      <c r="C31" s="11" t="s">
        <v>430</v>
      </c>
      <c r="D31" s="11" t="s">
        <v>416</v>
      </c>
      <c r="E31" s="11">
        <v>2022</v>
      </c>
      <c r="F31" s="11" t="s">
        <v>790</v>
      </c>
      <c r="G31" s="11" t="s">
        <v>192</v>
      </c>
      <c r="H31" s="105">
        <v>43632.959999999999</v>
      </c>
      <c r="I31" s="105">
        <v>0</v>
      </c>
      <c r="J31" s="105">
        <v>43632.959999999999</v>
      </c>
      <c r="K31" s="106">
        <v>0.74378023373195523</v>
      </c>
      <c r="L31" s="105">
        <v>1.1436613842911392</v>
      </c>
    </row>
    <row r="32" spans="2:12" s="11" customFormat="1" x14ac:dyDescent="0.2">
      <c r="B32" s="11" t="s">
        <v>431</v>
      </c>
      <c r="C32" s="11" t="s">
        <v>777</v>
      </c>
      <c r="D32" s="11" t="s">
        <v>416</v>
      </c>
      <c r="E32" s="11">
        <v>2022</v>
      </c>
      <c r="F32" s="11" t="s">
        <v>790</v>
      </c>
      <c r="G32" s="11" t="s">
        <v>192</v>
      </c>
      <c r="H32" s="105">
        <v>368403.50000000023</v>
      </c>
      <c r="I32" s="105">
        <v>0</v>
      </c>
      <c r="J32" s="105">
        <v>368403.50000000023</v>
      </c>
      <c r="K32" s="106">
        <v>0.7922992428173028</v>
      </c>
      <c r="L32" s="105">
        <v>15.650401422526084</v>
      </c>
    </row>
    <row r="33" spans="2:12" s="11" customFormat="1" x14ac:dyDescent="0.2">
      <c r="B33" s="11" t="s">
        <v>104</v>
      </c>
      <c r="C33" s="11" t="s">
        <v>778</v>
      </c>
      <c r="D33" s="11" t="s">
        <v>418</v>
      </c>
      <c r="E33" s="11">
        <v>2020</v>
      </c>
      <c r="F33" s="11" t="s">
        <v>788</v>
      </c>
      <c r="G33" s="11" t="s">
        <v>556</v>
      </c>
      <c r="H33" s="105">
        <v>25000000</v>
      </c>
      <c r="I33" s="105">
        <v>0</v>
      </c>
      <c r="J33" s="105">
        <v>25000000</v>
      </c>
      <c r="K33" s="106">
        <v>0.20833333333333334</v>
      </c>
      <c r="L33" s="105">
        <v>1949.6004166666669</v>
      </c>
    </row>
    <row r="34" spans="2:12" x14ac:dyDescent="0.2">
      <c r="C34" s="102"/>
      <c r="F34"/>
      <c r="H34" s="3"/>
      <c r="I34" s="3"/>
      <c r="J34" s="3"/>
      <c r="K34" s="15"/>
      <c r="L34" s="3"/>
    </row>
    <row r="35" spans="2:12" ht="16.5" x14ac:dyDescent="0.2">
      <c r="B35" s="12" t="s">
        <v>779</v>
      </c>
    </row>
  </sheetData>
  <sheetProtection algorithmName="SHA-512" hashValue="ALA9v5k4LV0bI3IBt1FXmCO2hWU8NF99+RFzAkG21ZQ/vwtPL1KqXnh8O8I6LKL7Qjr4PpGW7MWRtuD2XZWu5Q==" saltValue="+dGH3/+2munKh8yXJui6fw==" spinCount="100000" sheet="1" objects="1" scenarios="1"/>
  <phoneticPr fontId="17"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B1:N21"/>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customWidth="1"/>
    <col min="4" max="4" width="45.625" customWidth="1"/>
    <col min="5" max="5" width="11.625" customWidth="1"/>
    <col min="6" max="6" width="20.625" customWidth="1"/>
    <col min="7" max="7" width="19.625" customWidth="1"/>
    <col min="8" max="10" width="20.625" customWidth="1"/>
    <col min="11" max="11" width="20.625" style="8" customWidth="1"/>
    <col min="12" max="14" width="20.625" customWidth="1"/>
  </cols>
  <sheetData>
    <row r="1" spans="2:14" ht="20.25" thickBot="1" x14ac:dyDescent="0.35">
      <c r="B1" s="30" t="s">
        <v>433</v>
      </c>
      <c r="C1" s="30"/>
      <c r="D1" s="30"/>
      <c r="E1" s="30"/>
      <c r="F1" s="30"/>
      <c r="G1" s="30"/>
      <c r="H1" s="30"/>
      <c r="I1" s="30"/>
      <c r="J1" s="30"/>
      <c r="K1" s="30"/>
      <c r="L1" s="30"/>
      <c r="M1" s="30"/>
      <c r="N1" s="30"/>
    </row>
    <row r="2" spans="2:14" ht="15" thickTop="1" x14ac:dyDescent="0.2"/>
    <row r="4" spans="2:14" ht="20.25" thickBot="1" x14ac:dyDescent="0.35">
      <c r="B4" s="30" t="s">
        <v>432</v>
      </c>
      <c r="C4" s="30"/>
      <c r="D4" s="30"/>
      <c r="E4" s="30"/>
      <c r="F4" s="30"/>
      <c r="G4" s="30"/>
      <c r="H4" s="30"/>
      <c r="I4" s="30"/>
      <c r="J4" s="30"/>
      <c r="K4" s="30"/>
      <c r="L4" s="30"/>
      <c r="M4" s="30"/>
      <c r="N4" s="30"/>
    </row>
    <row r="5" spans="2:14" s="41" customFormat="1" ht="60.95" customHeight="1" thickTop="1" x14ac:dyDescent="0.2">
      <c r="B5" s="35" t="s">
        <v>34</v>
      </c>
      <c r="C5" s="35" t="s">
        <v>35</v>
      </c>
      <c r="D5" s="36" t="s">
        <v>186</v>
      </c>
      <c r="E5" s="38" t="s">
        <v>36</v>
      </c>
      <c r="F5" s="38" t="s">
        <v>187</v>
      </c>
      <c r="G5" s="38" t="s">
        <v>188</v>
      </c>
      <c r="H5" s="38" t="s">
        <v>521</v>
      </c>
      <c r="I5" s="38" t="s">
        <v>522</v>
      </c>
      <c r="J5" s="38" t="s">
        <v>523</v>
      </c>
      <c r="K5" s="40" t="s">
        <v>524</v>
      </c>
      <c r="L5" s="38" t="s">
        <v>7</v>
      </c>
      <c r="M5" s="38" t="s">
        <v>8</v>
      </c>
      <c r="N5" s="38" t="s">
        <v>4</v>
      </c>
    </row>
    <row r="6" spans="2:14" x14ac:dyDescent="0.2">
      <c r="B6" s="11" t="s">
        <v>115</v>
      </c>
      <c r="C6" s="11" t="s">
        <v>116</v>
      </c>
      <c r="D6" s="11" t="s">
        <v>436</v>
      </c>
      <c r="E6" s="11">
        <v>2018</v>
      </c>
      <c r="F6" s="11" t="s">
        <v>793</v>
      </c>
      <c r="G6" s="11" t="s">
        <v>192</v>
      </c>
      <c r="H6" s="105">
        <v>7586211</v>
      </c>
      <c r="I6" s="105">
        <v>0</v>
      </c>
      <c r="J6" s="105">
        <v>7586211</v>
      </c>
      <c r="K6" s="106">
        <v>0.75862110000000005</v>
      </c>
      <c r="L6" s="105">
        <v>0</v>
      </c>
      <c r="M6" s="105">
        <v>9.1034532000000006</v>
      </c>
      <c r="N6" s="105">
        <v>9103.4531999999999</v>
      </c>
    </row>
    <row r="7" spans="2:14" x14ac:dyDescent="0.2">
      <c r="B7" s="11" t="s">
        <v>117</v>
      </c>
      <c r="C7" s="11" t="s">
        <v>437</v>
      </c>
      <c r="D7" s="11" t="s">
        <v>436</v>
      </c>
      <c r="E7" s="11">
        <v>2019</v>
      </c>
      <c r="F7" s="11" t="s">
        <v>788</v>
      </c>
      <c r="G7" s="11" t="s">
        <v>192</v>
      </c>
      <c r="H7" s="105">
        <v>7560000</v>
      </c>
      <c r="I7" s="105">
        <v>0</v>
      </c>
      <c r="J7" s="105">
        <v>7560000</v>
      </c>
      <c r="K7" s="106">
        <v>0.84</v>
      </c>
      <c r="L7" s="105">
        <v>0</v>
      </c>
      <c r="M7" s="105">
        <v>15.12</v>
      </c>
      <c r="N7" s="105">
        <v>20445.599999999999</v>
      </c>
    </row>
    <row r="8" spans="2:14" x14ac:dyDescent="0.2">
      <c r="B8" s="11" t="s">
        <v>118</v>
      </c>
      <c r="C8" s="11" t="s">
        <v>781</v>
      </c>
      <c r="D8" s="11" t="s">
        <v>436</v>
      </c>
      <c r="E8" s="11">
        <v>2017</v>
      </c>
      <c r="F8" s="11" t="s">
        <v>791</v>
      </c>
      <c r="G8" s="11" t="s">
        <v>556</v>
      </c>
      <c r="H8" s="105">
        <v>7544448</v>
      </c>
      <c r="I8" s="105">
        <v>0</v>
      </c>
      <c r="J8" s="105">
        <v>7544448</v>
      </c>
      <c r="K8" s="106">
        <v>0.77777814432989689</v>
      </c>
      <c r="L8" s="105">
        <v>14049.784399175258</v>
      </c>
      <c r="M8" s="105">
        <v>6.2673362870103091</v>
      </c>
      <c r="N8" s="105">
        <v>3509.0549870845362</v>
      </c>
    </row>
    <row r="9" spans="2:14" x14ac:dyDescent="0.2">
      <c r="B9" s="11" t="s">
        <v>118</v>
      </c>
      <c r="C9" s="11" t="s">
        <v>119</v>
      </c>
      <c r="D9" s="11" t="s">
        <v>436</v>
      </c>
      <c r="E9" s="11">
        <v>2017</v>
      </c>
      <c r="F9" s="11" t="s">
        <v>791</v>
      </c>
      <c r="G9" s="11" t="s">
        <v>192</v>
      </c>
      <c r="H9" s="105">
        <v>3342860</v>
      </c>
      <c r="I9" s="105">
        <v>0</v>
      </c>
      <c r="J9" s="105">
        <v>3342860</v>
      </c>
      <c r="K9" s="106">
        <v>0.6428576923076923</v>
      </c>
      <c r="L9" s="105">
        <v>0</v>
      </c>
      <c r="M9" s="105">
        <v>0</v>
      </c>
      <c r="N9" s="105">
        <v>5285.5785175846158</v>
      </c>
    </row>
    <row r="10" spans="2:14" x14ac:dyDescent="0.2">
      <c r="B10" s="11" t="s">
        <v>176</v>
      </c>
      <c r="C10" s="11" t="s">
        <v>438</v>
      </c>
      <c r="D10" s="11" t="s">
        <v>436</v>
      </c>
      <c r="E10" s="11">
        <v>2021</v>
      </c>
      <c r="F10" s="11" t="s">
        <v>788</v>
      </c>
      <c r="G10" s="11" t="s">
        <v>192</v>
      </c>
      <c r="H10" s="105">
        <v>12000000</v>
      </c>
      <c r="I10" s="105">
        <v>0</v>
      </c>
      <c r="J10" s="105">
        <v>12000000</v>
      </c>
      <c r="K10" s="106">
        <v>0.46153846153846156</v>
      </c>
      <c r="L10" s="105">
        <v>92307.692307692312</v>
      </c>
      <c r="M10" s="105">
        <v>23.076923076923077</v>
      </c>
      <c r="N10" s="105">
        <v>26307.692307692309</v>
      </c>
    </row>
    <row r="11" spans="2:14" x14ac:dyDescent="0.2">
      <c r="B11" s="11" t="s">
        <v>177</v>
      </c>
      <c r="C11" s="11" t="s">
        <v>178</v>
      </c>
      <c r="D11" s="11" t="s">
        <v>436</v>
      </c>
      <c r="E11" s="11">
        <v>2021</v>
      </c>
      <c r="F11" s="11" t="s">
        <v>788</v>
      </c>
      <c r="G11" s="11" t="s">
        <v>192</v>
      </c>
      <c r="H11" s="105">
        <v>50000</v>
      </c>
      <c r="I11" s="105">
        <v>0</v>
      </c>
      <c r="J11" s="105">
        <v>50000</v>
      </c>
      <c r="K11" s="106">
        <v>0.5</v>
      </c>
      <c r="L11" s="105">
        <v>0</v>
      </c>
      <c r="M11" s="105">
        <v>0.35</v>
      </c>
      <c r="N11" s="105">
        <v>143</v>
      </c>
    </row>
    <row r="13" spans="2:14" ht="16.5" x14ac:dyDescent="0.2">
      <c r="B13" s="98" t="s">
        <v>780</v>
      </c>
    </row>
    <row r="16" spans="2:14" ht="20.25" thickBot="1" x14ac:dyDescent="0.35">
      <c r="B16" s="30" t="s">
        <v>378</v>
      </c>
      <c r="C16" s="30"/>
      <c r="D16" s="30"/>
      <c r="E16" s="30"/>
      <c r="F16" s="30"/>
      <c r="G16" s="30"/>
      <c r="H16" s="30"/>
      <c r="I16" s="30"/>
      <c r="J16" s="30"/>
      <c r="K16" s="30"/>
      <c r="L16" s="30"/>
      <c r="M16" s="30"/>
      <c r="N16" s="30"/>
    </row>
    <row r="17" spans="2:14" ht="15" thickTop="1" x14ac:dyDescent="0.2"/>
    <row r="19" spans="2:14" ht="20.25" thickBot="1" x14ac:dyDescent="0.35">
      <c r="B19" s="30" t="s">
        <v>435</v>
      </c>
      <c r="C19" s="30"/>
      <c r="D19" s="30"/>
      <c r="E19" s="30"/>
      <c r="F19" s="30"/>
      <c r="G19" s="30"/>
      <c r="H19" s="30"/>
      <c r="I19" s="30"/>
      <c r="J19" s="30"/>
      <c r="K19" s="30"/>
      <c r="L19" s="30"/>
      <c r="M19" s="30"/>
      <c r="N19" s="30"/>
    </row>
    <row r="20" spans="2:14" s="41" customFormat="1" ht="60.95" customHeight="1" thickTop="1" x14ac:dyDescent="0.2">
      <c r="B20" s="43" t="s">
        <v>34</v>
      </c>
      <c r="C20" s="44" t="s">
        <v>35</v>
      </c>
      <c r="D20" s="45" t="s">
        <v>186</v>
      </c>
      <c r="E20" s="46" t="s">
        <v>36</v>
      </c>
      <c r="F20" s="46" t="s">
        <v>187</v>
      </c>
      <c r="G20" s="46" t="s">
        <v>188</v>
      </c>
      <c r="H20" s="46" t="s">
        <v>521</v>
      </c>
      <c r="I20" s="46" t="s">
        <v>522</v>
      </c>
      <c r="J20" s="46" t="s">
        <v>523</v>
      </c>
      <c r="K20" s="47" t="s">
        <v>524</v>
      </c>
      <c r="L20" s="46" t="s">
        <v>7</v>
      </c>
      <c r="M20" s="46" t="s">
        <v>8</v>
      </c>
      <c r="N20" s="48" t="s">
        <v>4</v>
      </c>
    </row>
    <row r="21" spans="2:14" x14ac:dyDescent="0.2">
      <c r="B21" s="25" t="s">
        <v>120</v>
      </c>
      <c r="C21" s="26" t="s">
        <v>439</v>
      </c>
      <c r="D21" s="26" t="s">
        <v>440</v>
      </c>
      <c r="E21" s="31">
        <v>2020</v>
      </c>
      <c r="F21" s="31" t="s">
        <v>525</v>
      </c>
      <c r="G21" s="31" t="s">
        <v>192</v>
      </c>
      <c r="H21" s="49">
        <v>119238.16</v>
      </c>
      <c r="I21" s="49">
        <v>0</v>
      </c>
      <c r="J21" s="49">
        <v>119238.16</v>
      </c>
      <c r="K21" s="50">
        <v>0.70765838967367811</v>
      </c>
      <c r="L21" s="49">
        <v>149.31592022114609</v>
      </c>
      <c r="M21" s="49">
        <v>0.17691459741841953</v>
      </c>
      <c r="N21" s="51">
        <v>20.522093300536664</v>
      </c>
    </row>
  </sheetData>
  <sheetProtection algorithmName="SHA-512" hashValue="uB5kXxe/diP6H3Ec9m5Xxfp9Mo2EFL8Dos7KaP0oI2kkf90nfrkyMUTPOpAZOW5InEq8ed4CESCtzsKGOSzXjg==" saltValue="V1/5wFijURht41Li8QaErw==" spinCount="100000" sheet="1" objects="1" scenarios="1"/>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B1:N21"/>
  <sheetViews>
    <sheetView showGridLines="0" zoomScale="80" zoomScaleNormal="80" workbookViewId="0">
      <pane ySplit="5" topLeftCell="A6" activePane="bottomLeft" state="frozen"/>
      <selection pane="bottomLeft"/>
    </sheetView>
  </sheetViews>
  <sheetFormatPr defaultRowHeight="14.25" x14ac:dyDescent="0.2"/>
  <cols>
    <col min="1" max="1" width="5.625" customWidth="1"/>
    <col min="2" max="2" width="46.625" customWidth="1"/>
    <col min="3" max="3" width="59.625" customWidth="1"/>
    <col min="4" max="4" width="45.625" customWidth="1"/>
    <col min="5" max="5" width="11.625" customWidth="1"/>
    <col min="6" max="6" width="20.625" customWidth="1"/>
    <col min="7" max="7" width="19.625" customWidth="1"/>
    <col min="8" max="11" width="20.625" style="4" customWidth="1"/>
    <col min="12" max="13" width="30.625" style="4" customWidth="1"/>
    <col min="14" max="14" width="20.625" style="4" customWidth="1"/>
  </cols>
  <sheetData>
    <row r="1" spans="2:14" ht="20.25" thickBot="1" x14ac:dyDescent="0.35">
      <c r="B1" s="30" t="s">
        <v>460</v>
      </c>
      <c r="C1" s="30"/>
      <c r="D1" s="30"/>
      <c r="E1" s="30"/>
      <c r="F1" s="30"/>
      <c r="G1" s="30"/>
      <c r="H1" s="30"/>
      <c r="I1" s="30"/>
      <c r="J1" s="30"/>
      <c r="K1" s="30"/>
      <c r="L1" s="30"/>
      <c r="M1" s="30"/>
      <c r="N1" s="30"/>
    </row>
    <row r="2" spans="2:14" ht="15" thickTop="1" x14ac:dyDescent="0.2"/>
    <row r="4" spans="2:14" ht="20.25" thickBot="1" x14ac:dyDescent="0.35">
      <c r="B4" s="30" t="s">
        <v>447</v>
      </c>
      <c r="C4" s="30"/>
      <c r="D4" s="30"/>
      <c r="E4" s="30"/>
      <c r="F4" s="30"/>
      <c r="G4" s="30"/>
      <c r="H4" s="30"/>
      <c r="I4" s="30"/>
      <c r="J4" s="30"/>
      <c r="K4" s="30"/>
      <c r="L4" s="30"/>
      <c r="M4" s="30"/>
      <c r="N4" s="30"/>
    </row>
    <row r="5" spans="2:14" s="41" customFormat="1" ht="60.95" customHeight="1" thickTop="1" x14ac:dyDescent="0.2">
      <c r="B5" s="35" t="s">
        <v>34</v>
      </c>
      <c r="C5" s="35" t="s">
        <v>35</v>
      </c>
      <c r="D5" s="36" t="s">
        <v>186</v>
      </c>
      <c r="E5" s="38" t="s">
        <v>36</v>
      </c>
      <c r="F5" s="38" t="s">
        <v>187</v>
      </c>
      <c r="G5" s="38" t="s">
        <v>188</v>
      </c>
      <c r="H5" s="38" t="s">
        <v>521</v>
      </c>
      <c r="I5" s="38" t="s">
        <v>522</v>
      </c>
      <c r="J5" s="38" t="s">
        <v>523</v>
      </c>
      <c r="K5" s="38" t="s">
        <v>524</v>
      </c>
      <c r="L5" s="38" t="s">
        <v>5</v>
      </c>
      <c r="M5" s="38" t="s">
        <v>6</v>
      </c>
      <c r="N5" s="38" t="s">
        <v>7</v>
      </c>
    </row>
    <row r="6" spans="2:14" x14ac:dyDescent="0.2">
      <c r="B6" s="11" t="s">
        <v>107</v>
      </c>
      <c r="C6" s="11" t="s">
        <v>782</v>
      </c>
      <c r="D6" s="11" t="s">
        <v>441</v>
      </c>
      <c r="E6" s="11">
        <v>2018</v>
      </c>
      <c r="F6" s="11" t="s">
        <v>793</v>
      </c>
      <c r="G6" s="11" t="s">
        <v>192</v>
      </c>
      <c r="H6" s="24">
        <v>4000000</v>
      </c>
      <c r="I6" s="24">
        <v>0</v>
      </c>
      <c r="J6" s="24">
        <v>4000000</v>
      </c>
      <c r="K6" s="106">
        <v>0.5</v>
      </c>
      <c r="L6" s="105">
        <v>1158875</v>
      </c>
      <c r="M6" s="105">
        <v>0</v>
      </c>
      <c r="N6" s="105">
        <v>0</v>
      </c>
    </row>
    <row r="7" spans="2:14" x14ac:dyDescent="0.2">
      <c r="B7" s="11" t="s">
        <v>109</v>
      </c>
      <c r="C7" s="11" t="s">
        <v>504</v>
      </c>
      <c r="D7" s="11" t="s">
        <v>442</v>
      </c>
      <c r="E7" s="11">
        <v>2020</v>
      </c>
      <c r="F7" s="11" t="s">
        <v>788</v>
      </c>
      <c r="G7" s="11" t="s">
        <v>192</v>
      </c>
      <c r="H7" s="24">
        <v>165750000</v>
      </c>
      <c r="I7" s="24">
        <v>0</v>
      </c>
      <c r="J7" s="24">
        <v>165750000</v>
      </c>
      <c r="K7" s="106">
        <v>0.42499999999999999</v>
      </c>
      <c r="L7" s="105">
        <v>0</v>
      </c>
      <c r="M7" s="105">
        <v>23268750</v>
      </c>
      <c r="N7" s="105">
        <v>0</v>
      </c>
    </row>
    <row r="8" spans="2:14" x14ac:dyDescent="0.2">
      <c r="B8" s="11" t="s">
        <v>175</v>
      </c>
      <c r="C8" s="11" t="s">
        <v>502</v>
      </c>
      <c r="D8" s="11" t="s">
        <v>441</v>
      </c>
      <c r="E8" s="11">
        <v>2021</v>
      </c>
      <c r="F8" s="11" t="s">
        <v>788</v>
      </c>
      <c r="G8" s="11" t="s">
        <v>192</v>
      </c>
      <c r="H8" s="24">
        <v>12400000</v>
      </c>
      <c r="I8" s="24">
        <v>0</v>
      </c>
      <c r="J8" s="24">
        <v>12400000</v>
      </c>
      <c r="K8" s="106">
        <v>0.64415584415584415</v>
      </c>
      <c r="L8" s="105">
        <v>5172571.4285714282</v>
      </c>
      <c r="M8" s="105">
        <v>0</v>
      </c>
      <c r="N8" s="105">
        <v>0</v>
      </c>
    </row>
    <row r="9" spans="2:14" x14ac:dyDescent="0.2">
      <c r="B9" s="11" t="s">
        <v>42</v>
      </c>
      <c r="C9" s="11" t="s">
        <v>503</v>
      </c>
      <c r="D9" s="11" t="s">
        <v>441</v>
      </c>
      <c r="E9" s="11">
        <v>2020</v>
      </c>
      <c r="F9" s="11" t="s">
        <v>788</v>
      </c>
      <c r="G9" s="11" t="s">
        <v>192</v>
      </c>
      <c r="H9" s="24">
        <v>15733500</v>
      </c>
      <c r="I9" s="24">
        <v>0</v>
      </c>
      <c r="J9" s="24">
        <v>15733500</v>
      </c>
      <c r="K9" s="106">
        <v>0.74789016398585739</v>
      </c>
      <c r="L9" s="105">
        <v>3805066.9634665861</v>
      </c>
      <c r="M9" s="105">
        <v>0</v>
      </c>
      <c r="N9" s="105">
        <v>0</v>
      </c>
    </row>
    <row r="10" spans="2:14" x14ac:dyDescent="0.2">
      <c r="B10" s="11" t="s">
        <v>110</v>
      </c>
      <c r="C10" s="11" t="s">
        <v>443</v>
      </c>
      <c r="D10" s="11" t="s">
        <v>441</v>
      </c>
      <c r="E10" s="11">
        <v>2016</v>
      </c>
      <c r="F10" s="11" t="s">
        <v>791</v>
      </c>
      <c r="G10" s="11" t="s">
        <v>192</v>
      </c>
      <c r="H10" s="24">
        <v>8181824</v>
      </c>
      <c r="I10" s="24">
        <v>0</v>
      </c>
      <c r="J10" s="24">
        <v>8181824</v>
      </c>
      <c r="K10" s="106">
        <v>0.81818239999999998</v>
      </c>
      <c r="L10" s="105">
        <v>11116746.5416</v>
      </c>
      <c r="M10" s="105">
        <v>2144807.8888320001</v>
      </c>
      <c r="N10" s="105">
        <v>0</v>
      </c>
    </row>
    <row r="11" spans="2:14" x14ac:dyDescent="0.2">
      <c r="B11" s="11" t="s">
        <v>45</v>
      </c>
      <c r="C11" s="11" t="s">
        <v>444</v>
      </c>
      <c r="D11" s="11" t="s">
        <v>441</v>
      </c>
      <c r="E11" s="11">
        <v>2020</v>
      </c>
      <c r="F11" s="11" t="s">
        <v>788</v>
      </c>
      <c r="G11" s="11" t="s">
        <v>192</v>
      </c>
      <c r="H11" s="24">
        <v>2600000</v>
      </c>
      <c r="I11" s="24">
        <v>0</v>
      </c>
      <c r="J11" s="24">
        <v>2600000</v>
      </c>
      <c r="K11" s="106">
        <v>0.65</v>
      </c>
      <c r="L11" s="105">
        <v>1222074.75</v>
      </c>
      <c r="M11" s="105">
        <v>0</v>
      </c>
      <c r="N11" s="105">
        <v>0</v>
      </c>
    </row>
    <row r="12" spans="2:14" x14ac:dyDescent="0.2">
      <c r="B12" s="11" t="s">
        <v>54</v>
      </c>
      <c r="C12" s="11" t="s">
        <v>508</v>
      </c>
      <c r="D12" s="11" t="s">
        <v>442</v>
      </c>
      <c r="E12" s="11">
        <v>2016</v>
      </c>
      <c r="F12" s="11" t="s">
        <v>791</v>
      </c>
      <c r="G12" s="11" t="s">
        <v>192</v>
      </c>
      <c r="H12" s="24">
        <v>17666676</v>
      </c>
      <c r="I12" s="24">
        <v>0</v>
      </c>
      <c r="J12" s="24">
        <v>17666676</v>
      </c>
      <c r="K12" s="106">
        <v>0.3045978620689655</v>
      </c>
      <c r="L12" s="105">
        <v>0</v>
      </c>
      <c r="M12" s="105">
        <v>1721038.8402620689</v>
      </c>
      <c r="N12" s="105">
        <v>0</v>
      </c>
    </row>
    <row r="13" spans="2:14" x14ac:dyDescent="0.2">
      <c r="B13" s="11" t="s">
        <v>783</v>
      </c>
      <c r="C13" s="11" t="s">
        <v>784</v>
      </c>
      <c r="D13" s="11" t="s">
        <v>441</v>
      </c>
      <c r="E13" s="11">
        <v>2023</v>
      </c>
      <c r="F13" s="11" t="s">
        <v>789</v>
      </c>
      <c r="G13" s="11" t="s">
        <v>192</v>
      </c>
      <c r="H13" s="24">
        <v>2000000</v>
      </c>
      <c r="I13" s="24">
        <v>0</v>
      </c>
      <c r="J13" s="24">
        <v>2000000</v>
      </c>
      <c r="K13" s="106">
        <v>0.65597428580799633</v>
      </c>
      <c r="L13" s="105">
        <v>0</v>
      </c>
      <c r="M13" s="105">
        <v>0</v>
      </c>
      <c r="N13" s="105">
        <v>0</v>
      </c>
    </row>
    <row r="14" spans="2:14" x14ac:dyDescent="0.2">
      <c r="B14" s="11" t="s">
        <v>111</v>
      </c>
      <c r="C14" s="11" t="s">
        <v>505</v>
      </c>
      <c r="D14" s="11" t="s">
        <v>442</v>
      </c>
      <c r="E14" s="11">
        <v>2020</v>
      </c>
      <c r="F14" s="11" t="s">
        <v>788</v>
      </c>
      <c r="G14" s="11" t="s">
        <v>192</v>
      </c>
      <c r="H14" s="24">
        <v>1142859.3799999999</v>
      </c>
      <c r="I14" s="24">
        <v>0</v>
      </c>
      <c r="J14" s="24">
        <v>1142859.3799999999</v>
      </c>
      <c r="K14" s="106">
        <v>0.84656250370370367</v>
      </c>
      <c r="L14" s="105">
        <v>30590.536071333332</v>
      </c>
      <c r="M14" s="105">
        <v>0</v>
      </c>
      <c r="N14" s="105">
        <v>0</v>
      </c>
    </row>
    <row r="15" spans="2:14" x14ac:dyDescent="0.2">
      <c r="B15" s="11" t="s">
        <v>785</v>
      </c>
      <c r="C15" s="11" t="s">
        <v>786</v>
      </c>
      <c r="D15" s="11" t="s">
        <v>442</v>
      </c>
      <c r="E15" s="11">
        <v>2023</v>
      </c>
      <c r="F15" s="11" t="s">
        <v>789</v>
      </c>
      <c r="G15" s="11" t="s">
        <v>192</v>
      </c>
      <c r="H15" s="24">
        <v>90000000</v>
      </c>
      <c r="I15" s="24">
        <v>0</v>
      </c>
      <c r="J15" s="24">
        <v>90000000</v>
      </c>
      <c r="K15" s="106">
        <v>0.24258760107816713</v>
      </c>
      <c r="L15" s="105">
        <v>0</v>
      </c>
      <c r="M15" s="105">
        <v>8854447.439353101</v>
      </c>
      <c r="N15" s="105">
        <v>158.9433962264151</v>
      </c>
    </row>
    <row r="16" spans="2:14" x14ac:dyDescent="0.2">
      <c r="B16" s="11" t="s">
        <v>112</v>
      </c>
      <c r="C16" s="11" t="s">
        <v>445</v>
      </c>
      <c r="D16" s="11" t="s">
        <v>442</v>
      </c>
      <c r="E16" s="11">
        <v>2018</v>
      </c>
      <c r="F16" s="11" t="s">
        <v>793</v>
      </c>
      <c r="G16" s="11" t="s">
        <v>192</v>
      </c>
      <c r="H16" s="24">
        <v>4680007</v>
      </c>
      <c r="I16" s="24">
        <v>0</v>
      </c>
      <c r="J16" s="24">
        <v>4680007</v>
      </c>
      <c r="K16" s="106">
        <v>0.90000134615384619</v>
      </c>
      <c r="L16" s="105">
        <v>230935.84541634616</v>
      </c>
      <c r="M16" s="105">
        <v>59130.088442307693</v>
      </c>
      <c r="N16" s="105">
        <v>0</v>
      </c>
    </row>
    <row r="17" spans="2:14" x14ac:dyDescent="0.2">
      <c r="B17" s="11" t="s">
        <v>113</v>
      </c>
      <c r="C17" s="11" t="s">
        <v>506</v>
      </c>
      <c r="D17" s="11" t="s">
        <v>441</v>
      </c>
      <c r="E17" s="11">
        <v>2018</v>
      </c>
      <c r="F17" s="11" t="s">
        <v>793</v>
      </c>
      <c r="G17" s="11" t="s">
        <v>192</v>
      </c>
      <c r="H17" s="24">
        <v>23100000</v>
      </c>
      <c r="I17" s="24">
        <v>0</v>
      </c>
      <c r="J17" s="24">
        <v>23100000</v>
      </c>
      <c r="K17" s="106">
        <v>0.77</v>
      </c>
      <c r="L17" s="105">
        <v>0</v>
      </c>
      <c r="M17" s="105">
        <v>0</v>
      </c>
      <c r="N17" s="105">
        <v>0</v>
      </c>
    </row>
    <row r="18" spans="2:14" x14ac:dyDescent="0.2">
      <c r="B18" s="11" t="s">
        <v>108</v>
      </c>
      <c r="C18" s="11" t="s">
        <v>507</v>
      </c>
      <c r="D18" s="11" t="s">
        <v>441</v>
      </c>
      <c r="E18" s="11">
        <v>2018</v>
      </c>
      <c r="F18" s="11" t="s">
        <v>793</v>
      </c>
      <c r="G18" s="11" t="s">
        <v>192</v>
      </c>
      <c r="H18" s="24">
        <v>1231040</v>
      </c>
      <c r="I18" s="24">
        <v>0</v>
      </c>
      <c r="J18" s="24">
        <v>1231040</v>
      </c>
      <c r="K18" s="106">
        <v>0.72414117647058829</v>
      </c>
      <c r="L18" s="105">
        <v>2032555.6611764708</v>
      </c>
      <c r="M18" s="105">
        <v>0</v>
      </c>
      <c r="N18" s="105">
        <v>0</v>
      </c>
    </row>
    <row r="19" spans="2:14" x14ac:dyDescent="0.2">
      <c r="B19" s="11" t="s">
        <v>114</v>
      </c>
      <c r="C19" s="11" t="s">
        <v>446</v>
      </c>
      <c r="D19" s="11" t="s">
        <v>442</v>
      </c>
      <c r="E19" s="11">
        <v>2016</v>
      </c>
      <c r="F19" s="11" t="s">
        <v>791</v>
      </c>
      <c r="G19" s="11" t="s">
        <v>556</v>
      </c>
      <c r="H19" s="24">
        <v>5625000</v>
      </c>
      <c r="I19" s="24">
        <v>0</v>
      </c>
      <c r="J19" s="24">
        <v>5625000</v>
      </c>
      <c r="K19" s="106">
        <v>0.375</v>
      </c>
      <c r="L19" s="105">
        <v>1125000</v>
      </c>
      <c r="M19" s="105">
        <v>0</v>
      </c>
      <c r="N19" s="105">
        <v>337.5</v>
      </c>
    </row>
    <row r="21" spans="2:14" ht="16.5" x14ac:dyDescent="0.2">
      <c r="B21" t="s">
        <v>787</v>
      </c>
    </row>
  </sheetData>
  <sheetProtection algorithmName="SHA-512" hashValue="pEnSCo9wgEW7Sl/bxOwPVUpv6lQvckAnPsaM/hZ7oIenFYaL8kqUWsGRzBr6/kd2mDLhqoqJSbeqGAhBZvvPNQ==" saltValue="7s7oynpJzyDqQQ2gKEwv3A==" spinCount="100000" sheet="1" objects="1" scenarios="1"/>
  <phoneticPr fontId="17"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498302B3854424A9869D4CC8F726333" ma:contentTypeVersion="18" ma:contentTypeDescription="Luo uusi asiakirja." ma:contentTypeScope="" ma:versionID="edfc5e706a00d7dd362e061a9d9f4d78">
  <xsd:schema xmlns:xsd="http://www.w3.org/2001/XMLSchema" xmlns:xs="http://www.w3.org/2001/XMLSchema" xmlns:p="http://schemas.microsoft.com/office/2006/metadata/properties" xmlns:ns2="11be1600-4971-4836-9b19-ae406337e7a9" xmlns:ns3="9d8c6076-b651-4c62-9777-83423d9d99b4" xmlns:ns4="185f38f6-8f9b-4d4d-b659-c1ca12baec59" targetNamespace="http://schemas.microsoft.com/office/2006/metadata/properties" ma:root="true" ma:fieldsID="f86f285efb2505386dcb3796caa68b43" ns2:_="" ns3:_="" ns4:_="">
    <xsd:import namespace="11be1600-4971-4836-9b19-ae406337e7a9"/>
    <xsd:import namespace="9d8c6076-b651-4c62-9777-83423d9d99b4"/>
    <xsd:import namespace="185f38f6-8f9b-4d4d-b659-c1ca12baec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e1600-4971-4836-9b19-ae406337e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Kuvien tunnisteet" ma:readOnly="false" ma:fieldId="{5cf76f15-5ced-4ddc-b409-7134ff3c332f}" ma:taxonomyMulti="true" ma:sspId="bebc9ce1-3aba-4454-ab5d-9cc0350d090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8c6076-b651-4c62-9777-83423d9d99b4"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5f38f6-8f9b-4d4d-b659-c1ca12baec5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5533a36-b9d8-43bc-b20e-e0293e710fbd}" ma:internalName="TaxCatchAll" ma:showField="CatchAllData" ma:web="9d8c6076-b651-4c62-9777-83423d9d9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1be1600-4971-4836-9b19-ae406337e7a9">
      <Terms xmlns="http://schemas.microsoft.com/office/infopath/2007/PartnerControls"/>
    </lcf76f155ced4ddcb4097134ff3c332f>
    <TaxCatchAll xmlns="185f38f6-8f9b-4d4d-b659-c1ca12baec5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A85D83-CA69-4B94-9212-96E0A93DB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e1600-4971-4836-9b19-ae406337e7a9"/>
    <ds:schemaRef ds:uri="9d8c6076-b651-4c62-9777-83423d9d99b4"/>
    <ds:schemaRef ds:uri="185f38f6-8f9b-4d4d-b659-c1ca12bae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C3BDC6-5D38-4B70-89A6-3C361683B7A3}">
  <ds:schemaRefs>
    <ds:schemaRef ds:uri="http://schemas.microsoft.com/office/2006/metadata/properties"/>
    <ds:schemaRef ds:uri="http://schemas.microsoft.com/office/infopath/2007/PartnerControls"/>
    <ds:schemaRef ds:uri="11be1600-4971-4836-9b19-ae406337e7a9"/>
    <ds:schemaRef ds:uri="185f38f6-8f9b-4d4d-b659-c1ca12baec59"/>
  </ds:schemaRefs>
</ds:datastoreItem>
</file>

<file path=customXml/itemProps3.xml><?xml version="1.0" encoding="utf-8"?>
<ds:datastoreItem xmlns:ds="http://schemas.openxmlformats.org/officeDocument/2006/customXml" ds:itemID="{F1AC8372-9AEF-4086-A52C-939B4D008C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Green bond framework 2022</vt:lpstr>
      <vt:lpstr>Summary</vt:lpstr>
      <vt:lpstr>New buildings</vt:lpstr>
      <vt:lpstr>Renovations</vt:lpstr>
      <vt:lpstr>Energy efficiency</vt:lpstr>
      <vt:lpstr>Transportation</vt:lpstr>
      <vt:lpstr>Renewable energy</vt:lpstr>
      <vt:lpstr>Water &amp; waste water management</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2023-03-06T07:32:56Z</dcterms:created>
  <dcterms:modified xsi:type="dcterms:W3CDTF">2024-03-07T09:25:53Z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0x010100D498302B3854424A9869D4CC8F726333</vt:lpwstr>
  </property>
</Properties>
</file>