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8_{12F0B695-70BC-4ED9-BC5A-A27B9A350DE0}" xr6:coauthVersionLast="47" xr6:coauthVersionMax="47" xr10:uidLastSave="{00000000-0000-0000-0000-000000000000}"/>
  <bookViews>
    <workbookView xWindow="-110" yWindow="-110" windowWidth="19420" windowHeight="10420" tabRatio="744" firstSheet="8" activeTab="8" xr2:uid="{00000000-000D-0000-FFFF-FFFF00000000}"/>
  </bookViews>
  <sheets>
    <sheet name="Table of contents" sheetId="8" r:id="rId1"/>
    <sheet name="Green bond framework 2022" sheetId="9" r:id="rId2"/>
    <sheet name="Summary" sheetId="1" r:id="rId3"/>
    <sheet name="New buildings" sheetId="10" r:id="rId4"/>
    <sheet name="Renovations" sheetId="7" r:id="rId5"/>
    <sheet name="Energy efficiency" sheetId="6" r:id="rId6"/>
    <sheet name="Transportation" sheetId="3" r:id="rId7"/>
    <sheet name="Renewable energy" sheetId="5" r:id="rId8"/>
    <sheet name="Water &amp; waste water management" sheetId="4" r:id="rId9"/>
  </sheets>
  <definedNames>
    <definedName name="_xlnm.Print_Area" localSheetId="2">Summary!$A$1:$O$65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2" i="1" l="1"/>
  <c r="I42" i="1"/>
  <c r="H42" i="1"/>
  <c r="G42" i="1"/>
  <c r="F42" i="1"/>
  <c r="E42" i="1"/>
  <c r="E36" i="1" l="1"/>
  <c r="E37" i="1"/>
  <c r="H49" i="1"/>
  <c r="H48" i="1"/>
  <c r="H47" i="1"/>
  <c r="H46" i="1"/>
  <c r="H50" i="1" s="1"/>
  <c r="G50" i="1"/>
  <c r="G49" i="1"/>
  <c r="G48" i="1"/>
  <c r="G47" i="1"/>
  <c r="G46" i="1"/>
  <c r="F50" i="1"/>
  <c r="J39" i="1"/>
  <c r="I39" i="1"/>
  <c r="H39" i="1"/>
  <c r="G39" i="1"/>
  <c r="F39" i="1"/>
  <c r="E39" i="1"/>
  <c r="J38" i="1"/>
  <c r="I38" i="1"/>
  <c r="H38" i="1"/>
  <c r="G38" i="1"/>
  <c r="F38" i="1"/>
  <c r="E38" i="1"/>
  <c r="J37" i="1"/>
  <c r="I37" i="1"/>
  <c r="H37" i="1"/>
  <c r="G37" i="1"/>
  <c r="F37" i="1"/>
  <c r="J36" i="1"/>
  <c r="I36" i="1"/>
  <c r="H36" i="1"/>
  <c r="G36" i="1"/>
  <c r="F36" i="1"/>
  <c r="E50" i="1" l="1"/>
  <c r="C50" i="1"/>
  <c r="D50" i="1"/>
  <c r="D10" i="1"/>
  <c r="C10" i="1" l="1"/>
  <c r="J10" i="1"/>
  <c r="I10" i="1"/>
  <c r="H10" i="1"/>
  <c r="G10" i="1"/>
  <c r="F10" i="1"/>
  <c r="E10" i="1"/>
  <c r="J40" i="1" l="1"/>
  <c r="E40" i="1"/>
  <c r="F40" i="1" l="1"/>
  <c r="H40" i="1"/>
  <c r="G40" i="1"/>
  <c r="I40" i="1"/>
</calcChain>
</file>

<file path=xl/sharedStrings.xml><?xml version="1.0" encoding="utf-8"?>
<sst xmlns="http://schemas.openxmlformats.org/spreadsheetml/2006/main" count="3635" uniqueCount="1011">
  <si>
    <t>MuniFin Green Impact Report Spreadsheet 2024</t>
  </si>
  <si>
    <t>Figures based on the outstanding amount of green finance on 31 December 2024</t>
  </si>
  <si>
    <t>WORKBOOK SHEETS</t>
  </si>
  <si>
    <t>CONTENT</t>
  </si>
  <si>
    <t>Summary</t>
  </si>
  <si>
    <t>Summary of the portfolio and a calculation tool for the impact attributable to your invested amount at the end of 2024</t>
  </si>
  <si>
    <t>Green bond Framework 2022</t>
  </si>
  <si>
    <t>The structure of the updated Green Bond Framework (2022)</t>
  </si>
  <si>
    <t>New buildings</t>
  </si>
  <si>
    <t>List of projects included in the project category 1. Buildings and the sub-categories 
1.1a Buildings 
1.1b Other buildings</t>
  </si>
  <si>
    <t>Renovations</t>
  </si>
  <si>
    <t>List of projects included in the project category 1. Buildings and the sub-category
1.2 Renovations</t>
  </si>
  <si>
    <t>Energy efficiency</t>
  </si>
  <si>
    <t>List of projects included in the project category 1. Buildings with the sub-categories 
1.5 Energy saving project (Esco)</t>
  </si>
  <si>
    <t>Transportation</t>
  </si>
  <si>
    <t>List of projects included in the project category 2. Transportation with the sub-categories 
2.1 Public transportation 
2.2 Supporting infrastructure for public transportation
2.3 Passenger cars and light commercial vehicles</t>
  </si>
  <si>
    <t>Renewable energy</t>
  </si>
  <si>
    <t>List of projects included in the project categories 3. Renewable energy and 1. Buildings with the sub-categories 
3.3 Bioenergy
1.4 Renewable energy in buildings</t>
  </si>
  <si>
    <t>Water and waste water management</t>
  </si>
  <si>
    <t>List of projects included in the project category 4. Water and wastewater management with the sub-categories 
4.1 New waste water facilities
4.2 Existing waste water facilities</t>
  </si>
  <si>
    <t>Disclaimer:</t>
  </si>
  <si>
    <t>Information presented in this spreasheet is based on and should be read in conjuction with MuniFin's Green Impact Report 2024 (the "Impact Report"). In the event any discrepancy or inconsistency between this spreasheet and the Impact Report, the information in the Impact Report shall prevail. All information expressed in this document are at the time of writing and may change without notice. MuniFin holds no obligation to update, modify or amend this publication. To the extent the material herein pertains to parties other than MuniFin, such information is based on material made available to MuniFin by third parties and MuniFin does not make any representations or warranties as to accuracy or completeness of such information. The material is informative in nature, and should not be interpreted as a recommendation to take, or not to take, any particular investment action. The formulas included in this spreadsheet have been prepared with the sole purpose of aiding the understanding of the information in the Impact Report. MuniFin does not make any representations or warranties as to accuracy of any outputs of any of the formulas contained herein and is not responsible for any conclusions drawn from such outputs. The material may not be copied, in part or in whole, without written permission from MuniFin. This document or copies of it must not be distributed in the United States or to recipients who are citizens of the United States against restrictions stated in the United States legislation. Laws and regulations of other jurisdictions may also restrict the distribution of this document.</t>
  </si>
  <si>
    <t>The structure of the Green Bond Framework 2022</t>
  </si>
  <si>
    <t>Please see further details of each category from the framework</t>
  </si>
  <si>
    <t>1.BUILDINGS</t>
  </si>
  <si>
    <t>2. TRANSPORTATION</t>
  </si>
  <si>
    <t>3. RENEWABLE ENERGY</t>
  </si>
  <si>
    <t>4. WATER AND WASTE WATER MANAGEMENT</t>
  </si>
  <si>
    <t>1.1a buildings</t>
  </si>
  <si>
    <t>2.1 Public transportation</t>
  </si>
  <si>
    <t>3.1 Solar energy</t>
  </si>
  <si>
    <t>4.1 New waste water facilities</t>
  </si>
  <si>
    <t>1.1b other buildings</t>
  </si>
  <si>
    <t xml:space="preserve">2.2 Supporting infrastructure </t>
  </si>
  <si>
    <t>3.2 Wind Energy</t>
  </si>
  <si>
    <t>4.2 Existing waste water facilities</t>
  </si>
  <si>
    <t>for public transportation</t>
  </si>
  <si>
    <t>1.2 Renovations</t>
  </si>
  <si>
    <t>3.3 Bioenergy</t>
  </si>
  <si>
    <t>4.3 New water facilities</t>
  </si>
  <si>
    <t xml:space="preserve">2.3 Passenger cars and light </t>
  </si>
  <si>
    <t>1.3 Individual energy efficiency measures</t>
  </si>
  <si>
    <t>commercial vehicles</t>
  </si>
  <si>
    <t>3.4 Geothermal energy</t>
  </si>
  <si>
    <t>4.4 Existing water facilities</t>
  </si>
  <si>
    <t>1.4 Renewable energy in buildings</t>
  </si>
  <si>
    <t>2.4 Infrastructure for personal mobility</t>
  </si>
  <si>
    <t>3.5 Waste heat</t>
  </si>
  <si>
    <t>1.5 Energy saving projects (Esco)</t>
  </si>
  <si>
    <t>2.5 Biodiversity and adaptation measures</t>
  </si>
  <si>
    <t>1.6 Biodiversity and adaptation measures</t>
  </si>
  <si>
    <t>SUMMARY</t>
  </si>
  <si>
    <t>The impacts of green finance 31 Dec 2024</t>
  </si>
  <si>
    <t>Project category</t>
  </si>
  <si>
    <t>Number of projects</t>
  </si>
  <si>
    <t>Outstanding amount
31 Dec 2024 (EUR)</t>
  </si>
  <si>
    <t>Annual energy savings (avoided / reduced MWh)</t>
  </si>
  <si>
    <t>Annual CO₂ emissions avoided / reduced (tCO₂)</t>
  </si>
  <si>
    <r>
      <t>Annual amount of treated wastewater in existing plants immediately after project completion (m</t>
    </r>
    <r>
      <rPr>
        <vertAlign val="superscript"/>
        <sz val="11"/>
        <color theme="1"/>
        <rFont val="Arial"/>
        <family val="2"/>
        <scheme val="minor"/>
      </rPr>
      <t>3</t>
    </r>
    <r>
      <rPr>
        <sz val="11"/>
        <color theme="1"/>
        <rFont val="Arial"/>
        <family val="2"/>
        <scheme val="minor"/>
      </rPr>
      <t>)</t>
    </r>
  </si>
  <si>
    <r>
      <t>Annual amount of treated wastewater with increased capacity in the future (m</t>
    </r>
    <r>
      <rPr>
        <vertAlign val="superscript"/>
        <sz val="11"/>
        <color theme="1"/>
        <rFont val="Arial"/>
        <family val="2"/>
        <scheme val="minor"/>
      </rPr>
      <t>3</t>
    </r>
    <r>
      <rPr>
        <sz val="11"/>
        <color theme="1"/>
        <rFont val="Arial"/>
        <family val="2"/>
        <scheme val="minor"/>
      </rPr>
      <t>)</t>
    </r>
  </si>
  <si>
    <t>Annual production of renewable energy (MWh)</t>
  </si>
  <si>
    <t>Renewable energy production capacity (MW)</t>
  </si>
  <si>
    <t>Buildings</t>
  </si>
  <si>
    <t>Water and wastewater management</t>
  </si>
  <si>
    <t>Entire portfolio</t>
  </si>
  <si>
    <t xml:space="preserve">Input your invested amount in the original currency of the bond to column 'Amount invested'. The below table will </t>
  </si>
  <si>
    <t xml:space="preserve">show the impact attributable to your invested amount at the end of 2024. The formulas in the below table use the </t>
  </si>
  <si>
    <t>original FX from the trade date of the bond to convert foreign currencies to EUR.</t>
  </si>
  <si>
    <t>At the end of 2024, MuniFin had nine outstanding green bonds. We have issued a total of eleven green bonds, the first of which was issued in 2016 and matured in 2021.</t>
  </si>
  <si>
    <t>Our 2024 green bond issuances increased our total amount of outstanding green bonds from
EUR 3,330 million to EUR 4,454 million. One of our green bonds matured in December 2024.</t>
  </si>
  <si>
    <t>ISIN</t>
  </si>
  <si>
    <t>Amount</t>
  </si>
  <si>
    <t>CCY</t>
  </si>
  <si>
    <t>Maturity Date</t>
  </si>
  <si>
    <t>Share</t>
  </si>
  <si>
    <t>Amount invested</t>
  </si>
  <si>
    <t>XS1692485912</t>
  </si>
  <si>
    <t>EUR</t>
  </si>
  <si>
    <t>09/2027</t>
  </si>
  <si>
    <t>XS1706174015</t>
  </si>
  <si>
    <t>AUD</t>
  </si>
  <si>
    <t>10/2027</t>
  </si>
  <si>
    <t>XS2590268814</t>
  </si>
  <si>
    <t>09/2028</t>
  </si>
  <si>
    <t>XS2480922389</t>
  </si>
  <si>
    <t>05/2029</t>
  </si>
  <si>
    <t>XS2023679843</t>
  </si>
  <si>
    <t>09/2029</t>
  </si>
  <si>
    <t>XS2242924491</t>
  </si>
  <si>
    <t>10/2030</t>
  </si>
  <si>
    <t>XS2908585933</t>
  </si>
  <si>
    <t>NOK</t>
  </si>
  <si>
    <t>9/2029</t>
  </si>
  <si>
    <t>XS2914674408</t>
  </si>
  <si>
    <t>USD</t>
  </si>
  <si>
    <t>10/2029</t>
  </si>
  <si>
    <t>XS2942472205</t>
  </si>
  <si>
    <t>SEK</t>
  </si>
  <si>
    <t>11/2029</t>
  </si>
  <si>
    <t>The amount attributable for green bond investors</t>
  </si>
  <si>
    <t>The impacts attributable for the sum of the above column 'Amount invested'</t>
  </si>
  <si>
    <t>Column1</t>
  </si>
  <si>
    <t>Column2</t>
  </si>
  <si>
    <t>The share of projects aligned  with the Green Bond Framework 2022 criteria</t>
  </si>
  <si>
    <t>Aligned with the new criteria</t>
  </si>
  <si>
    <t>Not aligned with the new criteria</t>
  </si>
  <si>
    <t>Grand total</t>
  </si>
  <si>
    <t>Projects</t>
  </si>
  <si>
    <t>m EUR</t>
  </si>
  <si>
    <t>1. Buildings</t>
  </si>
  <si>
    <t>2. Transporation</t>
  </si>
  <si>
    <t>3. Renewable energy</t>
  </si>
  <si>
    <t>4. Water and waste water management</t>
  </si>
  <si>
    <t>Total</t>
  </si>
  <si>
    <t>Project category: 1. Buildings</t>
  </si>
  <si>
    <t>Sub-categories: 1.1a Buildings, 1.1b Other buildings</t>
  </si>
  <si>
    <t>Customer</t>
  </si>
  <si>
    <t>Project</t>
  </si>
  <si>
    <t>Project sub-category</t>
  </si>
  <si>
    <t>Year of approval</t>
  </si>
  <si>
    <t>Approval framework</t>
  </si>
  <si>
    <t>Alignment with the current framework criteria</t>
  </si>
  <si>
    <t>Energy performance certificate class</t>
  </si>
  <si>
    <r>
      <t xml:space="preserve">EPC Year </t>
    </r>
    <r>
      <rPr>
        <b/>
        <sz val="11"/>
        <color rgb="FFFFFFFF"/>
        <rFont val="Calibri"/>
        <family val="2"/>
      </rPr>
      <t>¹</t>
    </r>
  </si>
  <si>
    <r>
      <t xml:space="preserve">E-value </t>
    </r>
    <r>
      <rPr>
        <b/>
        <sz val="11"/>
        <color rgb="FFFFFFFF"/>
        <rFont val="Calibri"/>
        <family val="2"/>
      </rPr>
      <t>²</t>
    </r>
  </si>
  <si>
    <t>Outstanding amount 31 Dec 2024 (EUR)</t>
  </si>
  <si>
    <t>Unwithdrawn credit commitment
31 Dec 2024 (EUR)</t>
  </si>
  <si>
    <t>Total committed finance
31 Dec 2024 (EUR)</t>
  </si>
  <si>
    <t>MuniFin's estimated share of finance
31 Dec 2024</t>
  </si>
  <si>
    <t>City of Akaa</t>
  </si>
  <si>
    <t>Comprehensive school of Viiala with Nordic ecolabel</t>
  </si>
  <si>
    <t>1.1a Buildings</t>
  </si>
  <si>
    <t>Framework 2019</t>
  </si>
  <si>
    <t>Aligned</t>
  </si>
  <si>
    <t>A</t>
  </si>
  <si>
    <t>A-Kruunu Oy</t>
  </si>
  <si>
    <t>Apartment building, As.oy. Härmälänrannan Ernst, Tampere</t>
  </si>
  <si>
    <t>Framework 2022</t>
  </si>
  <si>
    <t>Apartment building, As.oy. Jyväskylän kauppaneuvo, Rullakuja 3</t>
  </si>
  <si>
    <t>Apartment building, As.oy. Tampereen Satamanvartija, Reuharinviitta 4</t>
  </si>
  <si>
    <t>Apartment building, As.oy. Tampereen Valonkajo, Reuharinviitta 2</t>
  </si>
  <si>
    <t>Apartment buildings, As.oy. Turun Fabriikin Giselle</t>
  </si>
  <si>
    <t>Apartment building, As.oy. Turun Fabriikin Gunnar</t>
  </si>
  <si>
    <t>Apartment buildings, As.oy. Vesitorninrinne 3, Kirkkonummi</t>
  </si>
  <si>
    <t>73-75</t>
  </si>
  <si>
    <t>Apartment building, As.oy.Tampereen Raholanharjun Tiketti</t>
  </si>
  <si>
    <t>Apartment buildings, Ensi Parvi 5 A-D</t>
  </si>
  <si>
    <t>74-75</t>
  </si>
  <si>
    <t>Apartment building, Konttinosturinkuja 4</t>
  </si>
  <si>
    <t>Apartment building, Lavakatu 9b, Helsinki</t>
  </si>
  <si>
    <t>Apartment building, Syvänsalmenkatu 5 b</t>
  </si>
  <si>
    <t>Apartment buildings, Verkkosaarenranta 18</t>
  </si>
  <si>
    <t>Apartment building, Viulukonsertonkuja 6B, Järvenpää</t>
  </si>
  <si>
    <t>Asoasunnot Yrjä ja Hanna Oy</t>
  </si>
  <si>
    <t>Apartment building, As.oy.  Vantaan Urho, Topaasikuja 10</t>
  </si>
  <si>
    <t>Asuntosäätiön Asumisoikeus Oy</t>
  </si>
  <si>
    <t>Apartment building, Finnoonkartanonkatu 17 A-C</t>
  </si>
  <si>
    <t>Apartment buildings, Aasianpiha 2 and 6</t>
  </si>
  <si>
    <t>72-74</t>
  </si>
  <si>
    <t>Apartment building, As.oy. Kangasrinteen sananjalka</t>
  </si>
  <si>
    <t>Apartment building, As.oy. Vantaan Kilterinkaari 6</t>
  </si>
  <si>
    <t>Apartment buildings, Ensi Parvi 3 A-C</t>
  </si>
  <si>
    <t>Apartment building, Helsingin verkkoneula 4</t>
  </si>
  <si>
    <t>Apartment building with Nordic Ecolabel, Karakalliontie 1</t>
  </si>
  <si>
    <t>Apartment building, Kirjakatu 6, Espoo</t>
  </si>
  <si>
    <t>Apartment building, Klaavuntie 13</t>
  </si>
  <si>
    <t>Apartment building, Kuormakatu 6</t>
  </si>
  <si>
    <t>Apartment building, Piilipuuntie 4</t>
  </si>
  <si>
    <t>Apartment buildings, Raiskionkatu 9</t>
  </si>
  <si>
    <t>Apartment building, Saaristolaivankatu 18</t>
  </si>
  <si>
    <t>Apartment building, Saaristolaivankatu 20</t>
  </si>
  <si>
    <t>Apartment building, Viulukonsertonkuja 6A, Järvenpää</t>
  </si>
  <si>
    <t>Asuntosäätiön Vuokra-asunnot Oy</t>
  </si>
  <si>
    <t>Apartment building, Hannuksenkuja 17</t>
  </si>
  <si>
    <t>Avain Asumisoikeus Oy</t>
  </si>
  <si>
    <t>Apartment buildings, As.oy. Hyvinkään Yli-Jurvankatu 5</t>
  </si>
  <si>
    <t>Apartment buildings, As.oy. Jyväskylän Timoteiraitti 9-11</t>
  </si>
  <si>
    <t>70-74</t>
  </si>
  <si>
    <t>Apartment building, As.oy Järvenpään Kultapiisku</t>
  </si>
  <si>
    <t>Apartment building, As.oy. Kaarinan Jalostusasemankatu 1</t>
  </si>
  <si>
    <t>Apartment buildings, As.oy. Keravan Niittäjänkatu 2 ja 4</t>
  </si>
  <si>
    <t>78-79</t>
  </si>
  <si>
    <t>Apartment buildings, As.oy. Kirkkonummen Pilvijärventie 15</t>
  </si>
  <si>
    <t>74-80</t>
  </si>
  <si>
    <t>Apartment building, As.oy. Laukaan Kartturi</t>
  </si>
  <si>
    <t>Apartment building, As.oy Nurmijärven Luhtajoentie 12</t>
  </si>
  <si>
    <t>Apartment building, As.oy. Opistokuja 5</t>
  </si>
  <si>
    <t>Apartment building, As.oy.Tampereen Lamminpään C2</t>
  </si>
  <si>
    <t>Apartment building, As.oy. Tuusulan Freesia</t>
  </si>
  <si>
    <t>Apartment building, As.oy. Vantaan Ajoportti</t>
  </si>
  <si>
    <t>Apartment building, As.oy.Tuusulan Pioni</t>
  </si>
  <si>
    <t>Apartment buildings, Kotirinteentie 3</t>
  </si>
  <si>
    <t>66-68</t>
  </si>
  <si>
    <t>Apartment buildings, Pirtinkaari 4, Kuopio</t>
  </si>
  <si>
    <t>74-77</t>
  </si>
  <si>
    <t>Avain Vuokra10 Oy</t>
  </si>
  <si>
    <t>Apartment building, As.oy. Helsingin Asemalaituri, Lautatarhantie 8b</t>
  </si>
  <si>
    <t>Apartment building, As.oy. Helsingin Ounasvaarantie 4 A-B</t>
  </si>
  <si>
    <t>Apartment building, As.oy. Helsingin Ounasvaarantie 4 C</t>
  </si>
  <si>
    <t>Apartment building, As.oy Helsingin Pallaksentie 7</t>
  </si>
  <si>
    <t>Apartment buildings, As.oy Helsingin Perusyhtiö 14</t>
  </si>
  <si>
    <t>Apartment buildings, As.oy. Helsingin Perusyhtiö 9, Radioportti 2 cd</t>
  </si>
  <si>
    <t>Apartment buildings, Alhotie 19</t>
  </si>
  <si>
    <t>Apartment building, As.oy. Kuopion Kuikkalampi</t>
  </si>
  <si>
    <t>Apartment building, As.oy. Paperitehtaankatu 15</t>
  </si>
  <si>
    <t>Apartment building, As.oy. Turun Hovinarri</t>
  </si>
  <si>
    <t>Avain Vuokrakodit Oy</t>
  </si>
  <si>
    <t>Apartment building, As.oy.Tulistimenkatu 7a</t>
  </si>
  <si>
    <t>Apartment building, As.oy.Tulistimenkatu 7b</t>
  </si>
  <si>
    <t>Avain Yhtiöt Oy</t>
  </si>
  <si>
    <t>Apartment building, As.oy. Sipoon Kalliomäenkaari 5</t>
  </si>
  <si>
    <t>Avara Vuokrakodit I Ky</t>
  </si>
  <si>
    <t>Apartment building, As.oy. Helsingin veturitie 18</t>
  </si>
  <si>
    <t>Avara Vuokrakodit Ky/Avara Deka Oy</t>
  </si>
  <si>
    <t>Apartment building, As.oy. Helsingin Tulistimenkatu</t>
  </si>
  <si>
    <t>EAI Vuokra-asunnot Oy</t>
  </si>
  <si>
    <t>Apartment buildings, As.oy. Helsingin Vetonaula</t>
  </si>
  <si>
    <t>68-75</t>
  </si>
  <si>
    <t>Elämäni Kodit 40 Oy</t>
  </si>
  <si>
    <t>Apartment buildings, As.oy. Tampereen Ojalan Ajuri</t>
  </si>
  <si>
    <t>60-70</t>
  </si>
  <si>
    <t>ES-Laatuasumisoikeus Oy</t>
  </si>
  <si>
    <t>Apartment building, Vedenkierto 31</t>
  </si>
  <si>
    <t>Espoon Asunnot Oy</t>
  </si>
  <si>
    <t>Apartment building, Anna Sahlsteninkatu 13</t>
  </si>
  <si>
    <t>Apartment building, As.oy. Espoon Kiisseli, Viilivati 15</t>
  </si>
  <si>
    <t>Apartment buildings, Finnoonkallio 2</t>
  </si>
  <si>
    <t>69-70</t>
  </si>
  <si>
    <t>Apartment buildings, Riihitontuntie 7</t>
  </si>
  <si>
    <t>70-71</t>
  </si>
  <si>
    <t>Apartment building, Syvänsalmenkatu 1</t>
  </si>
  <si>
    <t>Etelä-Suomen Kodit Oy</t>
  </si>
  <si>
    <t>Apartment building, As.oy. Turun Löytöretkeilijä</t>
  </si>
  <si>
    <t>Apartment building, As.oy. Turun Viridi</t>
  </si>
  <si>
    <t>Etukodit Oy</t>
  </si>
  <si>
    <t>Apartment building, As.oy Helsingin Koruseppä</t>
  </si>
  <si>
    <t>City of Forssa</t>
  </si>
  <si>
    <t>Community centre Akvarelli</t>
  </si>
  <si>
    <t>City of Haapavesi</t>
  </si>
  <si>
    <t>Secondary school and high school of Haapavesi</t>
  </si>
  <si>
    <t>City of Hamina</t>
  </si>
  <si>
    <t>Modular building of Uusi-Summa</t>
  </si>
  <si>
    <t xml:space="preserve">Municipality of Hausjärvi </t>
  </si>
  <si>
    <t>Comprehensive school of Oitti</t>
  </si>
  <si>
    <t>City of Heinola</t>
  </si>
  <si>
    <t>School and daycare centre of Kailaa</t>
  </si>
  <si>
    <t xml:space="preserve">Municipality of Heinävesi </t>
  </si>
  <si>
    <t>Middle school of Heinävesi</t>
  </si>
  <si>
    <t>Helsingin Asumisoikeus Oy</t>
  </si>
  <si>
    <t>Apartment building, As.oy. Postitorni, Postiljooninkatu 10</t>
  </si>
  <si>
    <t>Apartment buildings, Asetelmanpolku 3</t>
  </si>
  <si>
    <t>Apartment buildings, Atlantinkaari and Länsisatamankatu 37</t>
  </si>
  <si>
    <t>Apartment buildings, Fannynkallio and Kuninkaankierto 4</t>
  </si>
  <si>
    <t>Framework 2016</t>
  </si>
  <si>
    <t>B</t>
  </si>
  <si>
    <t>98-108</t>
  </si>
  <si>
    <t>Apartment buildings, Gunillanpuisto</t>
  </si>
  <si>
    <t>Apartment buildings, Jamaika Haitinkuja 3, Jamaikankatu 1 and Kanariankatu 7</t>
  </si>
  <si>
    <t>Not Aligned</t>
  </si>
  <si>
    <t>Apartment building, Kettutie 10</t>
  </si>
  <si>
    <t>Apartment buildings, Koskelantie 66b</t>
  </si>
  <si>
    <t>77-79</t>
  </si>
  <si>
    <t>Apartment building, Maapadontie 9</t>
  </si>
  <si>
    <t>Apartment buildings, Myllymatkantie 11</t>
  </si>
  <si>
    <t>Apartment building, Yläkiventie 11</t>
  </si>
  <si>
    <t>Apartment building, Pomeranssi</t>
  </si>
  <si>
    <t>Apartment building, Postiljooni Lavakatu 3</t>
  </si>
  <si>
    <t>Apartment building, Postimies Lavakatu 3</t>
  </si>
  <si>
    <t>Apartment building, Saariseläntie 11</t>
  </si>
  <si>
    <t>Apartment building, Samoansaari, Jätkäsaari</t>
  </si>
  <si>
    <t>Apartment building, Smoltinkuja 3</t>
  </si>
  <si>
    <t>Apartment building, Verkkosaari, Kalasatama</t>
  </si>
  <si>
    <t>Apartment building, Lavakatu 12/Veturitie 58</t>
  </si>
  <si>
    <t>Apartment building, Yläkivenrinne 2</t>
  </si>
  <si>
    <t>Helsingin kaupungin asunnot Oy</t>
  </si>
  <si>
    <t>Apartment buildings, Asetelmankatu 1</t>
  </si>
  <si>
    <t>Apartment buildings, Gunillantie 3</t>
  </si>
  <si>
    <t>65-66</t>
  </si>
  <si>
    <t>Apartment buildings, Haakoninlahdenkatu 5-7</t>
  </si>
  <si>
    <t>Framework 2018</t>
  </si>
  <si>
    <t>Apartment building, Isonnevankuja 1</t>
  </si>
  <si>
    <t>Apartment building, Kalasatama Kaljaasi, Fortunankatu 6</t>
  </si>
  <si>
    <t>Apartment building, Konttisatamankatu 8, Kalasatama</t>
  </si>
  <si>
    <t>Apartment buildings, Kanariankatu 3</t>
  </si>
  <si>
    <t>Apartment building, Kaupinmäenpolku 15</t>
  </si>
  <si>
    <t>Apartment buildings, Kettutie 8 a-c</t>
  </si>
  <si>
    <t>Apartment buildings, Koskelantie 66</t>
  </si>
  <si>
    <t>76-78</t>
  </si>
  <si>
    <t>Apartment building, Kustinpolku 7</t>
  </si>
  <si>
    <t>Apartment buildings, Kyösti Kallion tie 1a</t>
  </si>
  <si>
    <t>75-77</t>
  </si>
  <si>
    <t>Apartment building, Käskynhaltijantie 38</t>
  </si>
  <si>
    <t>Apartment buildings, Lavakatu 10</t>
  </si>
  <si>
    <t>72-75</t>
  </si>
  <si>
    <t>Apartment building, Maapadontie 2</t>
  </si>
  <si>
    <t>Apartment buildings, Maununnevantie 3</t>
  </si>
  <si>
    <t>Apartment building, Maustetehtaankatu 2</t>
  </si>
  <si>
    <t>Apartment building, Melkinlaituri 4</t>
  </si>
  <si>
    <t>Apartment building, Mestarintie 18</t>
  </si>
  <si>
    <t>Apartment buildings, Pilkkikuja 2</t>
  </si>
  <si>
    <t>Apartment building, Postiljooninkatu 2</t>
  </si>
  <si>
    <t>Apartment buildings, Pyhätunturintie 2</t>
  </si>
  <si>
    <t>77-88</t>
  </si>
  <si>
    <t>Apartment buildings, Saariseläntie 1 and 7</t>
  </si>
  <si>
    <t>70-72</t>
  </si>
  <si>
    <t>Apartment buildings, Salavakuja 2</t>
  </si>
  <si>
    <t>Apartment buildings, Sienakuja 4</t>
  </si>
  <si>
    <t>95-103</t>
  </si>
  <si>
    <t>Apartment building, Smoltinkaari 1</t>
  </si>
  <si>
    <t>Apartment building, Smoltinkaari 6</t>
  </si>
  <si>
    <t>Apartment building, Svanströminkuja 5</t>
  </si>
  <si>
    <t>Apartment buildings, Tahitinkatu 2</t>
  </si>
  <si>
    <t>65-70</t>
  </si>
  <si>
    <t>Apartment buildings, Taidemaalarinkatu 2</t>
  </si>
  <si>
    <t>71-105</t>
  </si>
  <si>
    <t>Apartment building, Tongankuja 1</t>
  </si>
  <si>
    <t>Apartment buildings, Tullivuorentie 22</t>
  </si>
  <si>
    <t>78-82</t>
  </si>
  <si>
    <t>Apartment building, Verkkosaarenkatu 6</t>
  </si>
  <si>
    <t>Apartment building, Yläkiventie 14</t>
  </si>
  <si>
    <t>Helsingin seudun opiskelilija-asuntosäätiö sr</t>
  </si>
  <si>
    <t>Apartment building, HOAS Huippu, Höyrykatu 1</t>
  </si>
  <si>
    <t>Apartment buildings, Hopeakaivoksentie 47</t>
  </si>
  <si>
    <t>Apartment building, Maarinsolmu</t>
  </si>
  <si>
    <t>Apartment buildings, Riihitontuntie 11</t>
  </si>
  <si>
    <t>Apartment building, Riihitontuntie 9</t>
  </si>
  <si>
    <t xml:space="preserve">Municipality of Hollola </t>
  </si>
  <si>
    <t>School of Heinsuo</t>
  </si>
  <si>
    <t>School of Kalliola</t>
  </si>
  <si>
    <t>City of Hyvinkää</t>
  </si>
  <si>
    <t>Community centre Hangonsiltatalo</t>
  </si>
  <si>
    <t>Community centre Paavolatalo</t>
  </si>
  <si>
    <t>Municipality of Hämeenkyrö</t>
  </si>
  <si>
    <t xml:space="preserve">Environmental school of Mahnala </t>
  </si>
  <si>
    <t>Framework 2017</t>
  </si>
  <si>
    <t>Hämeenlinnan Asunnot Oy</t>
  </si>
  <si>
    <t>Apartment building, Keinukatu 1</t>
  </si>
  <si>
    <t>City of Hämeenlinna</t>
  </si>
  <si>
    <t>Comprehensive school and sportshall of Hämeenlinna  (The Building Information Foundation (RTS) certfication)</t>
  </si>
  <si>
    <t>60-75</t>
  </si>
  <si>
    <t>Service centre of Nummi</t>
  </si>
  <si>
    <t>Municipality of Ii</t>
  </si>
  <si>
    <t>Daycare centre of Hamina</t>
  </si>
  <si>
    <t>Iin vuokratalot Oy</t>
  </si>
  <si>
    <t>Apartment building, Ratatie 23</t>
  </si>
  <si>
    <t>City of Imatra</t>
  </si>
  <si>
    <t>School campus of Mansikkala (LEED certification)</t>
  </si>
  <si>
    <t xml:space="preserve">Municipality of Inari </t>
  </si>
  <si>
    <t>Ivalo education centre (The Building Information Foundation (RTS) certfication)</t>
  </si>
  <si>
    <t xml:space="preserve"> Municipality of Ingå</t>
  </si>
  <si>
    <t>Kyrkfjärdens School of Ingå</t>
  </si>
  <si>
    <t xml:space="preserve">Municipality of Janakkala </t>
  </si>
  <si>
    <t>Janakkala fire department</t>
  </si>
  <si>
    <t>103-109</t>
  </si>
  <si>
    <t>Municipality of Janakkala</t>
  </si>
  <si>
    <t>Sportshall, Tervakoski</t>
  </si>
  <si>
    <t>School and community centre of Turenki, 1st phase</t>
  </si>
  <si>
    <t>City of Joensuu</t>
  </si>
  <si>
    <t>Daycare centre of Hammaslahti</t>
  </si>
  <si>
    <t>Middle school of Heinävaara, modular unit</t>
  </si>
  <si>
    <t>Daycare centre of Hukanhauta</t>
  </si>
  <si>
    <t>School of Karhumäki</t>
  </si>
  <si>
    <t>Mehtimäki sportshall and School of Karsikko</t>
  </si>
  <si>
    <t>80-87</t>
  </si>
  <si>
    <t>School of Nepenmäki</t>
  </si>
  <si>
    <t>School of Rantakylä</t>
  </si>
  <si>
    <t>City of Jyväskylä</t>
  </si>
  <si>
    <t>Daycare centre and school of Kortepohja, Daycare centre and school of Pohjalampi</t>
  </si>
  <si>
    <t>Jyväskylän sotainvalidien asuntosäätiö sr</t>
  </si>
  <si>
    <t>Apartment building, As.oy. Väkkärätie 3b</t>
  </si>
  <si>
    <t>Jyväskylän Vuokra-asunnot Oy</t>
  </si>
  <si>
    <t>Apartment building, Väkkärätie 1A</t>
  </si>
  <si>
    <t>Jyväskylän Yliopiston Ylioppilaskunta</t>
  </si>
  <si>
    <t>Apartment building, Kartanonkuja 11</t>
  </si>
  <si>
    <t>City of Jämsä</t>
  </si>
  <si>
    <t>Comprehensive school of Jämsänkoski</t>
  </si>
  <si>
    <t>City of Järvenpää</t>
  </si>
  <si>
    <t>School and daycare centre of Harjula, 1st phase of Jyk building, School and daycare centre of Oinaskatu</t>
  </si>
  <si>
    <t>74-82</t>
  </si>
  <si>
    <t>Järvenpään Mestari-Asunnot Oy</t>
  </si>
  <si>
    <t>Apartment buildings, As.oy. Wärtsilänkatu 4, Pajalan Helmi</t>
  </si>
  <si>
    <t>City of Kaarina</t>
  </si>
  <si>
    <t>School of Hoviranta</t>
  </si>
  <si>
    <t>The main library, Kaarinatalo</t>
  </si>
  <si>
    <t xml:space="preserve">Municipality of Kaavi </t>
  </si>
  <si>
    <t>Daycare centre of Kaavi</t>
  </si>
  <si>
    <t>City of Kajaani</t>
  </si>
  <si>
    <t>Daycare centre Teerenpesä</t>
  </si>
  <si>
    <t>City of Kalajoki</t>
  </si>
  <si>
    <t>Fire station of Kalajoki</t>
  </si>
  <si>
    <t>School of Merenoja</t>
  </si>
  <si>
    <t>City of Kangasala</t>
  </si>
  <si>
    <t>Apartment buildings, KOY Taloherttua, Myllystenpohjantie 2</t>
  </si>
  <si>
    <t>Extension of school building of Kulmalahti</t>
  </si>
  <si>
    <t>Comprehensive school of Lamminrahka</t>
  </si>
  <si>
    <t>School of Ruutana</t>
  </si>
  <si>
    <t>Commercial and office premises of Timanttikortteli</t>
  </si>
  <si>
    <t>KAS asunnot Oy</t>
  </si>
  <si>
    <t>Apartment buildings, Leikinpolku 1 and 3, Ylöjärvi</t>
  </si>
  <si>
    <t>City of Kauhava</t>
  </si>
  <si>
    <t>Education centre of Kortesjärvi</t>
  </si>
  <si>
    <t>Middle school of Ylihärmä koulukeskus</t>
  </si>
  <si>
    <t>Municipality of Kempele</t>
  </si>
  <si>
    <t>Apartment building, Kirkonkyläntalo</t>
  </si>
  <si>
    <t>Modular school building of Linnankangas, Modular school of Ketolanperä and Kempele townhall</t>
  </si>
  <si>
    <t>80-88</t>
  </si>
  <si>
    <t>Keski-Suomen opiskelija-asuntosäätiö sr</t>
  </si>
  <si>
    <t>Multi-generation block, Kankaan Ilona, Ailakinkatu 10</t>
  </si>
  <si>
    <t>Apartment building, Tourulan Hahlo 9, Jyväskylä</t>
  </si>
  <si>
    <t>Kiinteistö Oy Helsingin Toimitilat</t>
  </si>
  <si>
    <t>Central health and welfare center</t>
  </si>
  <si>
    <t>Comprehensive school of Maatulli</t>
  </si>
  <si>
    <t>STAO Myllypuro Campus</t>
  </si>
  <si>
    <t>STAO Roihupelto Campus</t>
  </si>
  <si>
    <t>Kiinteistö Oy Kuopion Koulutilat</t>
  </si>
  <si>
    <t>School of Jynkkä</t>
  </si>
  <si>
    <t>School of Karttula</t>
  </si>
  <si>
    <t>Kiinteistö Oy Nikkarinkruunu</t>
  </si>
  <si>
    <t>Apartment buildings, Myllylenkki 2, Kerava</t>
  </si>
  <si>
    <t>Kiinteistö Oy Sotkanmaa</t>
  </si>
  <si>
    <t>Apartment building, Konstankuja 2</t>
  </si>
  <si>
    <t>Kiinteistö Oy Turun Syvälahden koulu</t>
  </si>
  <si>
    <t>School of Syvälahti</t>
  </si>
  <si>
    <t>99-204</t>
  </si>
  <si>
    <t xml:space="preserve">Municipality of Kirkkonummi </t>
  </si>
  <si>
    <t>School centre of Gesterby (The Building Information Foundation (RTS) certfication)</t>
  </si>
  <si>
    <t>Kirkkonummen Vuokra-asunnot Oy</t>
  </si>
  <si>
    <t>Apartment building, Masalan tinapuisto</t>
  </si>
  <si>
    <t>City of Kokkola</t>
  </si>
  <si>
    <t>School of Chydenius (Leed certification)</t>
  </si>
  <si>
    <t>Community centre of Piispanmäki</t>
  </si>
  <si>
    <t xml:space="preserve">Municipality of Kolari </t>
  </si>
  <si>
    <t>Community centre of Kirkonkylä</t>
  </si>
  <si>
    <t>Municipality of Kontiolahti</t>
  </si>
  <si>
    <t>School of Lehmo</t>
  </si>
  <si>
    <t>73-86</t>
  </si>
  <si>
    <t>Municipality of Mustasaari</t>
  </si>
  <si>
    <t>School of Smedsby</t>
  </si>
  <si>
    <t>Koti Pohjoinen Oy</t>
  </si>
  <si>
    <t>Apartment buildings, Ojustie 4, Muonio</t>
  </si>
  <si>
    <t>72-73</t>
  </si>
  <si>
    <t>City of Kotka</t>
  </si>
  <si>
    <t>School campus of Xamk</t>
  </si>
  <si>
    <t>Kouvolan Asunnot Oy</t>
  </si>
  <si>
    <t>Apartment building, Halkotorinkuja 4</t>
  </si>
  <si>
    <t>City of Kouvola</t>
  </si>
  <si>
    <t>Sports hall of Eskolanmäki</t>
  </si>
  <si>
    <t>Community centre of Inkeroinen</t>
  </si>
  <si>
    <t>Daycare centre of Naukio</t>
  </si>
  <si>
    <t>Valkeala community centre</t>
  </si>
  <si>
    <t>City of Kuhmo</t>
  </si>
  <si>
    <t>Wooden comprehensive school of Tuupala</t>
  </si>
  <si>
    <t>City of Kuopio</t>
  </si>
  <si>
    <t>Community centre of Riistavesi, Daycare centre of Alava</t>
  </si>
  <si>
    <t>Kuopion Opiskelija-asunnot Oy</t>
  </si>
  <si>
    <t>Construction of apartment building for students, Ahkio</t>
  </si>
  <si>
    <t>Apartment buildings, Kuopas Kampus, Savilahdenranta</t>
  </si>
  <si>
    <t>Apartment building, Minari</t>
  </si>
  <si>
    <t>Construction of apartment building for students, Taivaanpankko</t>
  </si>
  <si>
    <t>Municipality of Kärkölä</t>
  </si>
  <si>
    <t>Comprehensive school of Kärkölä</t>
  </si>
  <si>
    <t>Lahden Asunnot Oy</t>
  </si>
  <si>
    <t>Apartment building, As.oy lahden iisakki</t>
  </si>
  <si>
    <t>Apartment building, As.oy lahden valtteri</t>
  </si>
  <si>
    <t>Apartment buildings, Jaksonkatu 3 and 5</t>
  </si>
  <si>
    <t>Apartment building, Kivakatu 2</t>
  </si>
  <si>
    <t>Apartment buildings, Laatikkotehtaankatu 5 B and C</t>
  </si>
  <si>
    <t>Apartment buildings, Laatikkotehtaankatu 5 D and E</t>
  </si>
  <si>
    <t>71-72</t>
  </si>
  <si>
    <t>Apartment building, Svinhufvudinkatu 11</t>
  </si>
  <si>
    <t>Building for elderly, Uudenpellonkatu 1</t>
  </si>
  <si>
    <t>Construction of apartment building, Vanhatie 53</t>
  </si>
  <si>
    <t>Construction of apartment building, Vasarantie 2 ja 4</t>
  </si>
  <si>
    <t>Community centre of Renkomäki</t>
  </si>
  <si>
    <t>Lahden vanhusten asuntosäätiö</t>
  </si>
  <si>
    <t>Senior home, Saimaankatu 29</t>
  </si>
  <si>
    <t xml:space="preserve">Municipality of Lapinlahti </t>
  </si>
  <si>
    <t xml:space="preserve">
Matti and Liisa's school in Lapinlahti</t>
  </si>
  <si>
    <t>Lappeenrannan Asuntopalvelu Oy</t>
  </si>
  <si>
    <t>Apartment building, Kiviharjunkatu 2</t>
  </si>
  <si>
    <t>City of Lappeenranta</t>
  </si>
  <si>
    <t>School building, Sammontalo</t>
  </si>
  <si>
    <t xml:space="preserve"> Municipality of Laukaa</t>
  </si>
  <si>
    <t>School of Lievestuore</t>
  </si>
  <si>
    <t>Municipality of Lempäälä</t>
  </si>
  <si>
    <t>School building, Saikantalo</t>
  </si>
  <si>
    <t>City of Lieto</t>
  </si>
  <si>
    <t>Daycare centre of Keskikaari, Lieto</t>
  </si>
  <si>
    <t xml:space="preserve">Municipality of Liminka </t>
  </si>
  <si>
    <t>School of Linnukka</t>
  </si>
  <si>
    <t xml:space="preserve">Municipality of Liperi </t>
  </si>
  <si>
    <t>School of Kirkonkylä [3]</t>
  </si>
  <si>
    <t>1.1a Buildings, 1.2 Renovations</t>
  </si>
  <si>
    <t>Municipality of Liperi</t>
  </si>
  <si>
    <t>School of Ylämylly</t>
  </si>
  <si>
    <t>Luksia, Länsi-Uudenmaan koulutuskuntayhtymä</t>
  </si>
  <si>
    <t>Construction and renovation of Toivonkatu campus</t>
  </si>
  <si>
    <t>Mangrove Asumisoikeus Oy</t>
  </si>
  <si>
    <t>Apartment buildings, Kuurankatu 2 and 4</t>
  </si>
  <si>
    <t>Apartment buildings, Asumisoikeus Oy Tampereen Ilokkaanrinne 5-6</t>
  </si>
  <si>
    <t>Apartment building, Pasuunakuja 1D</t>
  </si>
  <si>
    <t>Mangrove Yhtiöt Oy</t>
  </si>
  <si>
    <t>Apartment building, As.oy. Pirkkalan Torninjuuri 9b</t>
  </si>
  <si>
    <t>Municipality of Miehikkälä</t>
  </si>
  <si>
    <t>Daycare centre Pitkäkoski</t>
  </si>
  <si>
    <t>Mikalo Oy</t>
  </si>
  <si>
    <t>Apartment building, Mannerheimintie 10</t>
  </si>
  <si>
    <t>City of Mikkeli</t>
  </si>
  <si>
    <t>Daycare centre of Kalevankangas, Mikkeli</t>
  </si>
  <si>
    <t>Southern regional School of Mikkeli</t>
  </si>
  <si>
    <t>Municipality of Muonio</t>
  </si>
  <si>
    <t>Daycare centre and pre-school of Muonio</t>
  </si>
  <si>
    <t xml:space="preserve">Municipality of Mäntsälä </t>
  </si>
  <si>
    <t>School of Ehnroos</t>
  </si>
  <si>
    <t>Daycare centre Amanda</t>
  </si>
  <si>
    <t>Naantalin Vuokratalot Oy</t>
  </si>
  <si>
    <t>Apartment building, Presidentinkatu 3</t>
  </si>
  <si>
    <t>NAL Asunnot Oy</t>
  </si>
  <si>
    <t>Apartment building, Gibraltarinaukio 4</t>
  </si>
  <si>
    <t>Nemoy Rakennuttaja Oy</t>
  </si>
  <si>
    <t>Apartment buildings, As.oy. Tuusulan Oiva</t>
  </si>
  <si>
    <t>75-80</t>
  </si>
  <si>
    <t>Niiralan Kulma Oy</t>
  </si>
  <si>
    <t>Apartment building, Hatsalankatu 37</t>
  </si>
  <si>
    <t>Apartment building, Kaartokatu 3</t>
  </si>
  <si>
    <t>Apartment building, Keskikaari 48</t>
  </si>
  <si>
    <t>Apartment building, Neulastie 6</t>
  </si>
  <si>
    <t>Apartment building, Raviradantie 8</t>
  </si>
  <si>
    <t>Apartment building, Kuopio Puijonlaakso</t>
  </si>
  <si>
    <t>C</t>
  </si>
  <si>
    <t>Apartment building, Tasavallankatu 18</t>
  </si>
  <si>
    <t>Apartment building, Urheilukatu 3</t>
  </si>
  <si>
    <t>Apartment building, Urheilukatu 5</t>
  </si>
  <si>
    <t>City of Nivala</t>
  </si>
  <si>
    <t>School of Haikara</t>
  </si>
  <si>
    <t>School of Junttila</t>
  </si>
  <si>
    <t>School of Järvikylä-Aittola</t>
  </si>
  <si>
    <t>City of Nokia</t>
  </si>
  <si>
    <t>Welfare centre of Nokia</t>
  </si>
  <si>
    <t>Sports hall, Nokia</t>
  </si>
  <si>
    <t>Daycare centre of Siuro-Linnavuori</t>
  </si>
  <si>
    <t>Nokian Vuokrakodit Oy</t>
  </si>
  <si>
    <t>Apartment building, Poutuntie 8</t>
  </si>
  <si>
    <t>City of Orimattila</t>
  </si>
  <si>
    <t xml:space="preserve">Comprehensive school of Orimattila </t>
  </si>
  <si>
    <t>Oulun Moniasunnot Oy</t>
  </si>
  <si>
    <t>Apartment building, Siirtolantie 6</t>
  </si>
  <si>
    <t>Oulun Sivakka Oy</t>
  </si>
  <si>
    <t>Apartment building, Hiirihaukantie 12 a</t>
  </si>
  <si>
    <t>Apartment building, Hiirihaukantie 12 b</t>
  </si>
  <si>
    <t>Apartment building, Jalohaukantie 5</t>
  </si>
  <si>
    <t>Apartment building, Kauppiaantie 18</t>
  </si>
  <si>
    <t>Apartment buildings, Kiilankatu 5</t>
  </si>
  <si>
    <t>66-74</t>
  </si>
  <si>
    <t>Apartment building, Listatie 29F</t>
  </si>
  <si>
    <t>Apartment building, Menninkäisentie 3 c</t>
  </si>
  <si>
    <t>Apartment building, Menninkäisentie 3a</t>
  </si>
  <si>
    <t>Apartment building, Myllytullinkatu 5</t>
  </si>
  <si>
    <t>Apartment building, Pateniemenranta</t>
  </si>
  <si>
    <t>Apartment buildings, Valmutie 1</t>
  </si>
  <si>
    <t>78-80</t>
  </si>
  <si>
    <t>Apartment buildings, Valmutie 3</t>
  </si>
  <si>
    <t>79-80</t>
  </si>
  <si>
    <t>City of Parainen</t>
  </si>
  <si>
    <t>Creativity and learning centre of Parainen [3]</t>
  </si>
  <si>
    <t xml:space="preserve">Municipality of Parikkala </t>
  </si>
  <si>
    <t>Kirjola school, 1st phase</t>
  </si>
  <si>
    <t>City of Parkano</t>
  </si>
  <si>
    <t>School campus of Parkano</t>
  </si>
  <si>
    <t>Municipality of Perho</t>
  </si>
  <si>
    <t>Sportshall, Perho</t>
  </si>
  <si>
    <t>Daycare centre Perhonkoti</t>
  </si>
  <si>
    <t xml:space="preserve">Municipality of Pielavesi </t>
  </si>
  <si>
    <t>Pielakoti (building for elderly and renovation of the central commercial kitchen) [3]</t>
  </si>
  <si>
    <t>Pirkan Opiskelija-asunnot Oy</t>
  </si>
  <si>
    <t>Apartment building, Hipposkylänkuja 6 (hipposkylä)</t>
  </si>
  <si>
    <t>Apartment building, Vaahterakuja 3</t>
  </si>
  <si>
    <t>Municipality of Pirkkala</t>
  </si>
  <si>
    <t>Pirkkala campus</t>
  </si>
  <si>
    <t>Community centre of Pirkkala extension</t>
  </si>
  <si>
    <t>Pohjois-Suomen opiskelija-asuntosäätiö sr</t>
  </si>
  <si>
    <t>Apartment building, Välkkylän Tornitalo, Psoas Uno</t>
  </si>
  <si>
    <t>City of Pori</t>
  </si>
  <si>
    <t>Community centre of Northern Pori</t>
  </si>
  <si>
    <t>Porvoon A-Asunnot Oy</t>
  </si>
  <si>
    <t>Apartment buildings, Vaskenvalajankatu 8b and 8c</t>
  </si>
  <si>
    <t>City of Porvoo</t>
  </si>
  <si>
    <t>Jokilaakso school, Porvoo</t>
  </si>
  <si>
    <t>Premico Vuokra-asunnot ll Oy</t>
  </si>
  <si>
    <t>Apartment building, As. oy. Vantaan  Metsäkissa 2</t>
  </si>
  <si>
    <t>City of Raahe</t>
  </si>
  <si>
    <t>Community centre Koivuluotoareena</t>
  </si>
  <si>
    <t>Municipality of Ranua</t>
  </si>
  <si>
    <t>Secondary school and high school of Ranua</t>
  </si>
  <si>
    <t>City of Rovaniemi</t>
  </si>
  <si>
    <t>Community centre Napsu</t>
  </si>
  <si>
    <t>Community centre of Vaaralampi</t>
  </si>
  <si>
    <t>City of Saarijärvi</t>
  </si>
  <si>
    <t>School and culture centre of Saarijärvi, 1st phase</t>
  </si>
  <si>
    <t>School and culture centre of Saarijärvi, 2nd phase</t>
  </si>
  <si>
    <t>City of Sastamala</t>
  </si>
  <si>
    <t xml:space="preserve">Comprehensive school of Mouhijärvi </t>
  </si>
  <si>
    <t>Community centre Pehula</t>
  </si>
  <si>
    <t>School building, Sylvään taitotalo</t>
  </si>
  <si>
    <t>Savon Koulutuskuntayhtymä</t>
  </si>
  <si>
    <t>Savilahti campus with Nordic ecolabel</t>
  </si>
  <si>
    <t>74-81</t>
  </si>
  <si>
    <t xml:space="preserve">Municipality of Savuskoski </t>
  </si>
  <si>
    <t>School of Savukoski</t>
  </si>
  <si>
    <t>City of Seinäjoki</t>
  </si>
  <si>
    <t>School of Kärki</t>
  </si>
  <si>
    <t>Seinäjoen koulutuskuntayhtymä</t>
  </si>
  <si>
    <t>School of Törnävä</t>
  </si>
  <si>
    <t>Setlementtiasunnot Oy</t>
  </si>
  <si>
    <t>Apartment building, Afrikanpiha 3</t>
  </si>
  <si>
    <t>Siilinjärven Kotipolku Oy</t>
  </si>
  <si>
    <t>Apartment buildings, Vuorelantie 7a and b</t>
  </si>
  <si>
    <t>Municipality od Sipoo</t>
  </si>
  <si>
    <t>Fire station of Sipoo (office building)</t>
  </si>
  <si>
    <t>Municipality of Sodankylä</t>
  </si>
  <si>
    <t>Community centre of Sodankylä</t>
  </si>
  <si>
    <t>Municipality of Sotkamo</t>
  </si>
  <si>
    <t>Middle school of Tenetti</t>
  </si>
  <si>
    <t>Vuokatti-arena, ice hockey arena</t>
  </si>
  <si>
    <t>1.1b Other buildings</t>
  </si>
  <si>
    <t>Muu rakennus</t>
  </si>
  <si>
    <t>N/A</t>
  </si>
  <si>
    <t>Suomen Ekokodit Oy</t>
  </si>
  <si>
    <t>Apartment building, As.oy. Raadinkatu 1, Tampere</t>
  </si>
  <si>
    <t>Suomen Kaupunkikodit ARA Oy</t>
  </si>
  <si>
    <t>Apartment building, As.oy. Vantaan Kalla</t>
  </si>
  <si>
    <t>Apartment building, As.oy. Helsingin Frakki, Kutomotie 14c</t>
  </si>
  <si>
    <t>Apartment building, As.oy. Vantaan Lootus</t>
  </si>
  <si>
    <t>Apartment buildings, Hakatie 1</t>
  </si>
  <si>
    <t>76-77</t>
  </si>
  <si>
    <t>Suomen Keskuskodit Oy</t>
  </si>
  <si>
    <t>Apartment building, As.oy. Helsingin Verkkosaaren Laudus</t>
  </si>
  <si>
    <t>Apartment building, Pumppuasemanraitti 5, Tampere</t>
  </si>
  <si>
    <t>Taaleri Vuokrakoti ARA lll Oy</t>
  </si>
  <si>
    <t>Apartment building, As.oy. Tampereen Hervantajärven Hilpi</t>
  </si>
  <si>
    <t>TA-Asumisoikeus Oy</t>
  </si>
  <si>
    <t>Apartment buildings, As.oy. Pigmenttitasku 5 and 7</t>
  </si>
  <si>
    <t>Apartment building, Espoon Luoteisrinne 15</t>
  </si>
  <si>
    <t xml:space="preserve">TA- Asumisoikeus Oy </t>
  </si>
  <si>
    <t>Apartment buildings, Espoon Peijinkatu 1b-1c buildings A2 and B2</t>
  </si>
  <si>
    <t>Apartment building, Haakoninlahdenkatu 19</t>
  </si>
  <si>
    <t>Apartment buildings, Hoppmanninkatu 1 and 3</t>
  </si>
  <si>
    <t>Apartment building, Kalasatamankatu 29</t>
  </si>
  <si>
    <t>Apartment building, Konalantie 64, Helsinki</t>
  </si>
  <si>
    <t>Apartment building, KOY Heikinketo/Kanslerintie 17</t>
  </si>
  <si>
    <t>Apartment building, Leppäkertunkatu 2, Raisio</t>
  </si>
  <si>
    <t>Apartment building,  Lohjan Sahapiha/Sahapiha 6</t>
  </si>
  <si>
    <t>Apartment building, Metsäläntie 10</t>
  </si>
  <si>
    <t>Apartment buildings, Metsäläntie 6 b in Pasilan Porttipuisto</t>
  </si>
  <si>
    <t>71-75</t>
  </si>
  <si>
    <t>Apartment building, Pellonreuna 7</t>
  </si>
  <si>
    <t xml:space="preserve">Apartment building Nordic Ecolabel, Rapukuja 2 </t>
  </si>
  <si>
    <t>Apartment building, Sahapiha 8</t>
  </si>
  <si>
    <t>Apartment building, Soukonlahdenkaari 25</t>
  </si>
  <si>
    <t>Apartment buildings, Turun Akselintie 6A and 6B</t>
  </si>
  <si>
    <t>Apartment buildings, Turun Oikotie 11</t>
  </si>
  <si>
    <t>Apartment building, Tuulensuunkatu 27</t>
  </si>
  <si>
    <t>Apartment buildings, Vuoksi 4</t>
  </si>
  <si>
    <t>Tampereeen yliopistollisen sairaalan tukisäätiö sr</t>
  </si>
  <si>
    <t>Apartment building, Tieteenkatu 4</t>
  </si>
  <si>
    <t>City of Tampere</t>
  </si>
  <si>
    <t>School of Ahvenisjärvi</t>
  </si>
  <si>
    <t>School and daycare centre of Eteläpuisto, daycare centre of Tasanne</t>
  </si>
  <si>
    <t>School of Sampo, School of South-Hervanta</t>
  </si>
  <si>
    <t>80-81</t>
  </si>
  <si>
    <t>Office building of Tampere</t>
  </si>
  <si>
    <t>Peruskorjaus</t>
  </si>
  <si>
    <t>Tampereen Kotilinnasäätiö sr</t>
  </si>
  <si>
    <t>Apartment building, As.oy. Niemenrannan Kotilinna</t>
  </si>
  <si>
    <t>Apartment building, Kourutaltankatu 8</t>
  </si>
  <si>
    <t>Tampereen opiskelija-asuntosäätiö sr</t>
  </si>
  <si>
    <t>Apartment building, Hippos 5A</t>
  </si>
  <si>
    <t>Apartment buildings, Uimalankatu 1 buildings 1b and 1c</t>
  </si>
  <si>
    <t>Apartment buildings, Uimalankatu 1a and 1d</t>
  </si>
  <si>
    <t>Apartment buildings, Uimalankatu 3 e and f</t>
  </si>
  <si>
    <t>Tampereen Vuokratalosäätiö sr</t>
  </si>
  <si>
    <t>Apartment buildings, Heittoniitynkuja 2</t>
  </si>
  <si>
    <t>Apartment building, Rollikankatu 2</t>
  </si>
  <si>
    <t>TA-Yhtymä Oy</t>
  </si>
  <si>
    <t>Apartment building, As.oy. Espoon Karakalliontie 10</t>
  </si>
  <si>
    <t>Apartment building, As.oy. Espoon Luoteisrinne</t>
  </si>
  <si>
    <t>Apartment building, As.oy. Helsingin Rullakkotori</t>
  </si>
  <si>
    <t>Apartment building, As.oy. Helsingin Vanha Talvitie 29</t>
  </si>
  <si>
    <t>Apartment building, Kangastie 9</t>
  </si>
  <si>
    <t>Apartment building, KOY Haukiputaan Herralankulma</t>
  </si>
  <si>
    <t>Apartment building, KOY Oulun Purjeranta</t>
  </si>
  <si>
    <t>Apartment building, KOY Oulun Tarve, Paraatikatu 10</t>
  </si>
  <si>
    <t>Apartment buildings, KOY Oulun Tarve, Soikkotie 2</t>
  </si>
  <si>
    <t>Municipality of Tohmajärvi</t>
  </si>
  <si>
    <t>Daycare centre of Tikkala, Tohmajärvi</t>
  </si>
  <si>
    <t>School centre of Tohmajävi</t>
  </si>
  <si>
    <t>Toivo Group Oyj/Elämäni Kodit 10 Oy</t>
  </si>
  <si>
    <t>Apartment buildings, As.oy. Helsingin Blackstone</t>
  </si>
  <si>
    <t>66-78</t>
  </si>
  <si>
    <t>Apartment building, As.oy. Nokian Fabriikki</t>
  </si>
  <si>
    <t>Toivo Group Oyj/Elämäni Kodit 40 Oy</t>
  </si>
  <si>
    <t>Apartment building, As. oy kirkkonummen atlas</t>
  </si>
  <si>
    <t>Apartment building, As.oy. Vantaan Nahkuri</t>
  </si>
  <si>
    <t>City of Turku</t>
  </si>
  <si>
    <t>Temporary/movable school facilities for school of Mikael</t>
  </si>
  <si>
    <t>School of Pääskyvuori and Sirkkala, community centre of Runosmäki, school and daycare centre of Suikkila ja and daycare centre Tommilankatu [3]</t>
  </si>
  <si>
    <t>75-90</t>
  </si>
  <si>
    <t>Music Hall Fuuga and School of Wäinö Aaltonen (The Building Information Foundation (RTS) certfication)</t>
  </si>
  <si>
    <t>83-86</t>
  </si>
  <si>
    <t xml:space="preserve">Municipality of Tuusula </t>
  </si>
  <si>
    <t>School campus of Kirkonkylä</t>
  </si>
  <si>
    <t>Martta Wendelin daycare centre and Kirkonkylä school with Nordic Ecolabel</t>
  </si>
  <si>
    <t>88-94</t>
  </si>
  <si>
    <t>Municipality of Tuusula</t>
  </si>
  <si>
    <t>Rykmentinpuisto multipurpose campus</t>
  </si>
  <si>
    <t>TVT Asunnot Oy</t>
  </si>
  <si>
    <t xml:space="preserve">Apartment building, As.oy. Turun Hiidenpuoti Ristinpaltankatu 11 </t>
  </si>
  <si>
    <t>Apartment buildings, Savonkedonkatu 7,Turku</t>
  </si>
  <si>
    <t>Apartment buildings, Murkionkatu 12 A-E</t>
  </si>
  <si>
    <t>Apartment buildings, Toivolankatu 10 e-g, Mäntymäki</t>
  </si>
  <si>
    <t>Apartment buildings, Vähäheikkiläntie 13</t>
  </si>
  <si>
    <t xml:space="preserve">Municipality of Tyrnävä </t>
  </si>
  <si>
    <t>School of Rantarousti</t>
  </si>
  <si>
    <t>Tyvene Oy</t>
  </si>
  <si>
    <t xml:space="preserve">Senior home, Tampere Niemenranta </t>
  </si>
  <si>
    <t>Vaasan opiskelija-asuntosäätiö sr</t>
  </si>
  <si>
    <t>Apartment building, Wolffintie 24</t>
  </si>
  <si>
    <t>City of Valkeakoski</t>
  </si>
  <si>
    <t>School of Sorrila</t>
  </si>
  <si>
    <t>City of Vantaa</t>
  </si>
  <si>
    <t>Karhunkierros daycare centre, Lentola daycare centre, Vaskivuori high school and Martensdahl daycare centre.</t>
  </si>
  <si>
    <t>71-88</t>
  </si>
  <si>
    <t>Daycare centre of Kelokuusi, Daycare centre of Korso, Daycare centre of Latopuisto, Daycare centre of Patotie</t>
  </si>
  <si>
    <t>68-83</t>
  </si>
  <si>
    <t>Daycare centre of Ruusupuu</t>
  </si>
  <si>
    <t>Daycare centre of Suitsikuja päiväkotipaviljonki</t>
  </si>
  <si>
    <t>Varsinais-Suomen Asumisoikeus Oy</t>
  </si>
  <si>
    <t>Apartment building, Juhana herttuan puistokatu 10</t>
  </si>
  <si>
    <t>Apartment building, Kertunlinna</t>
  </si>
  <si>
    <t>Apartment buildings, Kirstinpuisto, Kirstintasku 2</t>
  </si>
  <si>
    <t>Apartment building, Puistonportti</t>
  </si>
  <si>
    <t>Apartment buildings, Villa Viiri</t>
  </si>
  <si>
    <t>Varttuneiden asumisoikeusyhdistys Jaso</t>
  </si>
  <si>
    <t>Apartment building, Harjun Ilona</t>
  </si>
  <si>
    <t>VAV Asunnot Oy</t>
  </si>
  <si>
    <t>Apartment buildings with Nordic Ecolabel, Kaskelantie 1</t>
  </si>
  <si>
    <t>Apartment buildings, Peltolantie 42</t>
  </si>
  <si>
    <t>Apartment building, Perintötie 9</t>
  </si>
  <si>
    <t>Apartment building, Retiisikuja 2</t>
  </si>
  <si>
    <t>VAV Yhtymä Oy</t>
  </si>
  <si>
    <t>Apartment buildings with Nordic Ecolabel, Veturikuja 8</t>
  </si>
  <si>
    <t>Municipality of Vesanto</t>
  </si>
  <si>
    <t>School campus of Vesanto</t>
  </si>
  <si>
    <t xml:space="preserve">Municipality of Vihti </t>
  </si>
  <si>
    <t>School and daycare centre of Etelä-Nummela (The building information foundation (RTS) certification)</t>
  </si>
  <si>
    <t>Vilusen Rinne Vuokra-asunnot Oy, Tampere</t>
  </si>
  <si>
    <t>Apartment buildings, Hikivuorenkatu 20 a and b</t>
  </si>
  <si>
    <t>City of Virrat</t>
  </si>
  <si>
    <t>Comprehensive school of Virrat</t>
  </si>
  <si>
    <t>VTK Kiinteistöt Oy</t>
  </si>
  <si>
    <t>Vocational School Varia, Vehkala</t>
  </si>
  <si>
    <t>Aviapolis high school</t>
  </si>
  <si>
    <t>Wartalo Kodit Oy</t>
  </si>
  <si>
    <t>Apartment building, Linjurinkatu 9</t>
  </si>
  <si>
    <t>City of Ylivieska</t>
  </si>
  <si>
    <t>School of Taanila</t>
  </si>
  <si>
    <t>School of Vähäkangas</t>
  </si>
  <si>
    <t>City of Ylöjärvi</t>
  </si>
  <si>
    <t>Daycare centre of Siltatie</t>
  </si>
  <si>
    <t>Comprehensive school of Siltatie</t>
  </si>
  <si>
    <t>Daycare centre of Soppeenmäki</t>
  </si>
  <si>
    <t>School of Vuorentausta</t>
  </si>
  <si>
    <t>Yrjö ja Hanna Kiinteistöt Oy</t>
  </si>
  <si>
    <t>Apartment buildings, Kuokkalan Kalon buildings 2, 3 and 4</t>
  </si>
  <si>
    <t>Yrjö ja Hanna-säätiö/Asoasunnot Uusimaa Oy</t>
  </si>
  <si>
    <t>Apartment building, Hermannin Rantatie 23, Helsinki</t>
  </si>
  <si>
    <t>Apartment building, Kuokkalan kalon, building 1</t>
  </si>
  <si>
    <t>Y-Säätiö</t>
  </si>
  <si>
    <t>Apartment building, KOY järvenpään myllytie 14</t>
  </si>
  <si>
    <t xml:space="preserve">Kiinteistö Oy M2-Kodit </t>
  </si>
  <si>
    <t>Construction of apartment building KOY Tampereen Jallukka</t>
  </si>
  <si>
    <t>Y-Säätiö/Kiinteistö Oy M2-Kodit</t>
  </si>
  <si>
    <t>Apartment building, As.oy. Espoon Kokinniityn Poimulehti</t>
  </si>
  <si>
    <t>Apartment building, As.oy. Kangasalan Taitajakatu 10</t>
  </si>
  <si>
    <t>Apartment building, As.oy. Tampereen Nyöri</t>
  </si>
  <si>
    <t>Apartment building, Hovineidonkatu 2</t>
  </si>
  <si>
    <t>Apartment buildings, Isoseppälä 10</t>
  </si>
  <si>
    <t>Apartment building, Lyyranpyrstö 2</t>
  </si>
  <si>
    <t>Apartment buildings, Nihtisillankuja 2 H and I</t>
  </si>
  <si>
    <t>Apartment buildings, Pasuunakuja 1</t>
  </si>
  <si>
    <t>73-74</t>
  </si>
  <si>
    <t>Apartment building, Postiljooninkatu 1</t>
  </si>
  <si>
    <t>Apartment buildings, Rullakkokuja 14</t>
  </si>
  <si>
    <t>City of Ähtäri</t>
  </si>
  <si>
    <t>Comprehensive school of Ähtäri</t>
  </si>
  <si>
    <t>School campus of Ähtäri</t>
  </si>
  <si>
    <t>City of Äänekoski</t>
  </si>
  <si>
    <t>School of Koulumäki, Building C</t>
  </si>
  <si>
    <t xml:space="preserve">Äänekoski Ice hockey arena </t>
  </si>
  <si>
    <r>
      <rPr>
        <vertAlign val="superscript"/>
        <sz val="11"/>
        <color theme="1"/>
        <rFont val="Arial"/>
        <family val="2"/>
        <scheme val="minor"/>
      </rPr>
      <t>1</t>
    </r>
    <r>
      <rPr>
        <sz val="11"/>
        <color theme="1"/>
        <rFont val="Arial"/>
        <family val="2"/>
        <scheme val="minor"/>
      </rPr>
      <t xml:space="preserve"> The new law of 2018 concerning energy performance certificates reduced the coefficients of certain energy types used in the calculation of E-values and made the legal threshold of energy efficiency for new buildings stricter. Using new coefficients, the E-values of the buildings built under the old law of 2013 would decrease, which could enhance their EPC classes</t>
    </r>
  </si>
  <si>
    <r>
      <rPr>
        <vertAlign val="superscript"/>
        <sz val="11"/>
        <color theme="1"/>
        <rFont val="Arial"/>
        <family val="2"/>
        <scheme val="minor"/>
      </rPr>
      <t>2</t>
    </r>
    <r>
      <rPr>
        <sz val="11"/>
        <color theme="1"/>
        <rFont val="Arial"/>
        <family val="2"/>
        <scheme val="minor"/>
      </rPr>
      <t xml:space="preserve"> The E-value represents a building’s calculated annual consumption of purchased energy per the heated net area (kWhE/m</t>
    </r>
    <r>
      <rPr>
        <vertAlign val="superscript"/>
        <sz val="11"/>
        <color theme="1"/>
        <rFont val="Arial"/>
        <family val="2"/>
        <scheme val="minor"/>
      </rPr>
      <t>2</t>
    </r>
    <r>
      <rPr>
        <sz val="11"/>
        <color theme="1"/>
        <rFont val="Arial"/>
        <family val="2"/>
        <scheme val="minor"/>
      </rPr>
      <t>/year) based on the usage default values and of the building’s intended use category and weighted by energy source coefficients.</t>
    </r>
  </si>
  <si>
    <r>
      <rPr>
        <vertAlign val="superscript"/>
        <sz val="11"/>
        <color theme="1"/>
        <rFont val="Arial"/>
        <family val="2"/>
        <scheme val="minor"/>
      </rPr>
      <t>3</t>
    </r>
    <r>
      <rPr>
        <sz val="11"/>
        <color theme="1"/>
        <rFont val="Arial"/>
        <family val="2"/>
        <scheme val="minor"/>
      </rPr>
      <t xml:space="preserve"> Impacts calculated only for the new construction part of the project</t>
    </r>
  </si>
  <si>
    <t>Sub-category: 1.2 Renovations</t>
  </si>
  <si>
    <t>Eelan Laajennus Oy</t>
  </si>
  <si>
    <t>Renovation of the building</t>
  </si>
  <si>
    <t>Apartment building, Arhotie 20</t>
  </si>
  <si>
    <t>Apartment building, Hämeentie 122, Toukola</t>
  </si>
  <si>
    <t>Apartment buildings, Jakomäentie 10 A,B and C</t>
  </si>
  <si>
    <t>Apartment buildings, Jollaksentie 87</t>
  </si>
  <si>
    <t>Renovation of apartment building, Juhana Herttuan tie 7 and 11</t>
  </si>
  <si>
    <t>Apartment building, Kasöörinkatu 3</t>
  </si>
  <si>
    <t>Apartment buildings, Koivikkotie 5</t>
  </si>
  <si>
    <t>Apartment buildings, Kontulankaari 24</t>
  </si>
  <si>
    <t>Apartment buildings, Kurkisuontie 2-6</t>
  </si>
  <si>
    <t>Apartment buildings, Käsityöläisentie 9H, 9I and 14D</t>
  </si>
  <si>
    <t>Apartment buildings, Myllypurontie 22</t>
  </si>
  <si>
    <t>Apartment building, Mäenlaskijantie 4</t>
  </si>
  <si>
    <t>Apartment buildings, Mäkelänkatu 45</t>
  </si>
  <si>
    <t>Apartment buildings, Palovartijantie 6A-B, Käsityöläisentie 27 ABC and DEF</t>
  </si>
  <si>
    <t>Apartment buildings, Pasilanraitio 4</t>
  </si>
  <si>
    <t>Apartment buildings, Perhekunnantie 10</t>
  </si>
  <si>
    <t>Apartment buildings, Rusthollarintie 10</t>
  </si>
  <si>
    <t>Apartment buildings, Sakara 2</t>
  </si>
  <si>
    <t>Apartment buildings, Saniaistie 3</t>
  </si>
  <si>
    <t>Apartment buildings, Yläkiventie 2</t>
  </si>
  <si>
    <t>Apartment buildings, Siltakuja 2</t>
  </si>
  <si>
    <t>Hyvinkään Vuokra-asunnot Oy</t>
  </si>
  <si>
    <t>Apartment buildings, Jussilankatu 2</t>
  </si>
  <si>
    <t>Apartment buildings, Jussilankatu 4</t>
  </si>
  <si>
    <t>Ice sports center of Mehtimäki</t>
  </si>
  <si>
    <t>Joensuun Kodit Oy</t>
  </si>
  <si>
    <t>Apartment buildings, Huvimäentie 16 [4]</t>
  </si>
  <si>
    <t xml:space="preserve">Apartment buildings, Latolankatu 23, 2nd phase </t>
  </si>
  <si>
    <t>Apartment buildings, Latolankatu 3</t>
  </si>
  <si>
    <t>Apartment building, Noljakankaari 10</t>
  </si>
  <si>
    <t xml:space="preserve">Apartment building, Äkkiväärä 10 </t>
  </si>
  <si>
    <t>Apartment building, Kiljaderinkatu 8</t>
  </si>
  <si>
    <t>Apartment building, Taitoniekantie 9 b</t>
  </si>
  <si>
    <t>Apartment building, Taitoniekantie 9 c</t>
  </si>
  <si>
    <t>Apartment building, Taitoniekantie 9 d</t>
  </si>
  <si>
    <t>Apartment building Taitoniekantie 9 e</t>
  </si>
  <si>
    <t>Apartment building, KOY Rovatalo, Kaartokatu 11d</t>
  </si>
  <si>
    <t>Apartment building, Kopparintie 1</t>
  </si>
  <si>
    <t>Apartment buildings, Taitoniekantie 2 a and b</t>
  </si>
  <si>
    <t>Kiinteistö Oy Enontekiön kunnan asunnot</t>
  </si>
  <si>
    <t>Apartment buildings, Öhmannintie 4, Ounastie 3162, Pulkkatie 19 and Sopulikuja 4</t>
  </si>
  <si>
    <t>Kiinteistö Oy Jämsänmäki</t>
  </si>
  <si>
    <t>Apartment buildings, Huikkolanraitti 2 and Kanervakatu 5</t>
  </si>
  <si>
    <t>Apartment buildings, Pajukatu 2</t>
  </si>
  <si>
    <t>Apartment buildings, Riimutie 1, Kerava</t>
  </si>
  <si>
    <t>Apartment buildings, Sorsakorventie 11-13, Kerava</t>
  </si>
  <si>
    <t>Apartment buildings, Varsatie 2, Kerava</t>
  </si>
  <si>
    <t>Kiinteistöosakeyhtiö Keskiväli</t>
  </si>
  <si>
    <t>Apartment buildings, Koukkutie 9, Mäntyharju</t>
  </si>
  <si>
    <t>Apartment buildings, Pekonpirtti</t>
  </si>
  <si>
    <t>Apartment building, Viialankatu 5</t>
  </si>
  <si>
    <t>Renovation of swimming hall</t>
  </si>
  <si>
    <t>Apartment buildings, Suonionkatu 24-28</t>
  </si>
  <si>
    <t>Apartment building, Yrjönkatu 19, Mikkeli</t>
  </si>
  <si>
    <t>Muuramen Vuokra-asunnot Oy</t>
  </si>
  <si>
    <t>Apartment buildings, Kinkoriutantie 14-18</t>
  </si>
  <si>
    <t>Apartment buildings, Männikkötie 6</t>
  </si>
  <si>
    <t>Apartment buildings, Keskisentie 4 A-E</t>
  </si>
  <si>
    <t>Apartment buildings, Majakatu 10</t>
  </si>
  <si>
    <t>Apartment buildings, Järvitie 10 renovation</t>
  </si>
  <si>
    <t>Apartment building, Makasiininkatu 6</t>
  </si>
  <si>
    <t>City of Outokumpu</t>
  </si>
  <si>
    <t>Renovation of the City Hall, Outokumpu [5]</t>
  </si>
  <si>
    <t>City of Riihimäki</t>
  </si>
  <si>
    <t>Riihimäki swimming hall</t>
  </si>
  <si>
    <t>Savonlinnan Vuokratalot Oy</t>
  </si>
  <si>
    <t>Apartment buildings, Aholahdentie 113 and Aholahdentie 115</t>
  </si>
  <si>
    <t>Apartment buildings, Hilkanhaka 6 and 7</t>
  </si>
  <si>
    <t>Apartment buildings, Kirstintupa and Marintupa</t>
  </si>
  <si>
    <t>Apartment buildings, Repolankaari 2</t>
  </si>
  <si>
    <t>Apartment buildings, Sorvaslahdentie 16</t>
  </si>
  <si>
    <t>Apartment buildings, Sorvaslahdentie 29</t>
  </si>
  <si>
    <t>Apartment buildings, Sorvaslahdentie 8</t>
  </si>
  <si>
    <t>Sonkakoti Oy</t>
  </si>
  <si>
    <t>Apartment buildings, Männikkötie 26 a-c, Särkitie 1 and 3, Sonkajärvi</t>
  </si>
  <si>
    <t>Renovation of daycare centre of Hatanpää Jukola</t>
  </si>
  <si>
    <t>Renovation of school of Härmälä</t>
  </si>
  <si>
    <t>High school of Kissanmaa and Lyseo, renovation</t>
  </si>
  <si>
    <t>Apartment building, Vanha Domus, Väinämöisenkatu 11</t>
  </si>
  <si>
    <t>Apartment buildings, Kousankuja 4,Turku</t>
  </si>
  <si>
    <t>Apartment buildings, Raastuvankatu 3 a and b, Turku</t>
  </si>
  <si>
    <t>Ääneseudun Asunnot Oy</t>
  </si>
  <si>
    <t>Apartment buildings, Lönnrotinkatu 1</t>
  </si>
  <si>
    <r>
      <rPr>
        <vertAlign val="superscript"/>
        <sz val="11"/>
        <color theme="1"/>
        <rFont val="Arial"/>
        <family val="2"/>
        <scheme val="minor"/>
      </rPr>
      <t>4</t>
    </r>
    <r>
      <rPr>
        <sz val="11"/>
        <color theme="1"/>
        <rFont val="Arial"/>
        <family val="2"/>
        <scheme val="minor"/>
      </rPr>
      <t xml:space="preserve"> The project involves a fossil fuel component, please see additional details on p. 20.</t>
    </r>
  </si>
  <si>
    <r>
      <rPr>
        <vertAlign val="superscript"/>
        <sz val="11"/>
        <color theme="1"/>
        <rFont val="Arial"/>
        <family val="2"/>
        <scheme val="minor"/>
      </rPr>
      <t>5</t>
    </r>
    <r>
      <rPr>
        <sz val="11"/>
        <color theme="1"/>
        <rFont val="Arial"/>
        <family val="2"/>
        <scheme val="minor"/>
      </rPr>
      <t xml:space="preserve"> Avoided emissions (CO</t>
    </r>
    <r>
      <rPr>
        <vertAlign val="subscript"/>
        <sz val="11"/>
        <color theme="1"/>
        <rFont val="Arial"/>
        <family val="2"/>
        <scheme val="minor"/>
      </rPr>
      <t>2</t>
    </r>
    <r>
      <rPr>
        <sz val="11"/>
        <color theme="1"/>
        <rFont val="Arial"/>
        <family val="2"/>
        <scheme val="minor"/>
      </rPr>
      <t>) reported as zero. The project saves net energy, but due to the recent strong decarbonization of district heating in the region, the increase in electricity consumption and the emission coefficients used would cause an increase in the calculated emissions.</t>
    </r>
  </si>
  <si>
    <t>Sub-categories: 1.5 Energy saving project (Esco)</t>
  </si>
  <si>
    <t xml:space="preserve">MuniFin's estimated share of finance
31 Dec 2024 </t>
  </si>
  <si>
    <t>Jyväskylän Tilapalvelu (facility services)</t>
  </si>
  <si>
    <t>Jyväskylä Esco projects [6]</t>
  </si>
  <si>
    <t>1.5 Energy saving project (Esco)</t>
  </si>
  <si>
    <t>Renewal of street lightning in the area of Otsola</t>
  </si>
  <si>
    <t>Renewal of street lightning in the area of Rauhala</t>
  </si>
  <si>
    <t>Renewal of street lightning in the area of Ristikallio</t>
  </si>
  <si>
    <t>Renewal of street lightning in the area of Ruuska</t>
  </si>
  <si>
    <t>City of Pieksämäki</t>
  </si>
  <si>
    <t>Renewal of lighting along Uhomäki fitness track</t>
  </si>
  <si>
    <t>Renewal of street lightning in Pielavesi</t>
  </si>
  <si>
    <t>Tampere Esco-projects [6]</t>
  </si>
  <si>
    <r>
      <rPr>
        <i/>
        <vertAlign val="superscript"/>
        <sz val="11"/>
        <rFont val="Arial"/>
        <family val="2"/>
        <scheme val="minor"/>
      </rPr>
      <t>6</t>
    </r>
    <r>
      <rPr>
        <i/>
        <sz val="11"/>
        <rFont val="Arial"/>
        <family val="2"/>
        <scheme val="minor"/>
      </rPr>
      <t xml:space="preserve"> An energy saving project (ESCO) concerning several buildings. An ESCO (Energy Service Company) is a procedure in which an ESCO assumes operational responsibility for an investment to be made to an end customer so that the investment can be financed in whole or in part by the savings it generates.</t>
    </r>
  </si>
  <si>
    <t>Project category: 2. Transportation</t>
  </si>
  <si>
    <t>Sub-categories: 2.1 Public transportation, 2.2 Supporting infrastructure for public transportation, 2.3 Passenger cars and light commercial vehicles</t>
  </si>
  <si>
    <t>City of Helsinki</t>
  </si>
  <si>
    <t>Crown Bridges Light Rail (CEEQUAL sustainability assesment)</t>
  </si>
  <si>
    <t>2.2 Supporting infrastructure for public transportation</t>
  </si>
  <si>
    <t>The Wellbeing Services County of Kymenlaakso</t>
  </si>
  <si>
    <t>Fully electric car, Audi Q4 e-tron</t>
  </si>
  <si>
    <t>2.3 Passenger cars and light commercial vehicles</t>
  </si>
  <si>
    <t>Fully electric car, Volkswagenid.4 pro</t>
  </si>
  <si>
    <t>Kymsote-Kiinteistöt Oy (social and healthcare services)</t>
  </si>
  <si>
    <t>Fully electric cars, VW e-up (24 vehicles)</t>
  </si>
  <si>
    <t xml:space="preserve">Municipality of Luoto </t>
  </si>
  <si>
    <t>Fully electric cars, Citroen e-Berlingo ( 2 vehicles)</t>
  </si>
  <si>
    <t>Fully electric car, Citroen e-Jumpy</t>
  </si>
  <si>
    <t>Länsimetro Oy</t>
  </si>
  <si>
    <t>Western Metro extension, 1st phase Ruoholahti-Matinkylä</t>
  </si>
  <si>
    <t>Western Metro extension, 2nd phase Matinkylä-Kivenlahti</t>
  </si>
  <si>
    <t>City of Orivesi</t>
  </si>
  <si>
    <t>Fully electric car, Citroen e-Berlingo</t>
  </si>
  <si>
    <t>Pääkaupunkiseudun Kaupunkiliikenne Oy</t>
  </si>
  <si>
    <t>Jokeri light Rail</t>
  </si>
  <si>
    <t>Depot of Ruskeasuo (Breeam)</t>
  </si>
  <si>
    <t>City of Raasepori</t>
  </si>
  <si>
    <t>Fully electric car, BYD ETP 3 van</t>
  </si>
  <si>
    <t>City of Savonlinna</t>
  </si>
  <si>
    <t>Fully electric car, Ford E-Transit</t>
  </si>
  <si>
    <t>Fully electric car, VW ID Buzz</t>
  </si>
  <si>
    <t>Fully electric cars, Citroen e-Jumpy (4 vehicles)</t>
  </si>
  <si>
    <t>Fully electric car, Nissan Van Electric</t>
  </si>
  <si>
    <t xml:space="preserve">Seinäjoki Joint Municipal Authority for Education </t>
  </si>
  <si>
    <t>Fully electric car, Skoda Enyaq</t>
  </si>
  <si>
    <t>Tampereen Infra Oy</t>
  </si>
  <si>
    <t>Fully electric cars, Kia s-Soul (2 vehicles)</t>
  </si>
  <si>
    <t>Tampereen Raitiotie Oy</t>
  </si>
  <si>
    <t>City of Tampere tramway</t>
  </si>
  <si>
    <t>City of Tampere tramway, 2nd phase</t>
  </si>
  <si>
    <t>City of Tampere tramway, 3rd phase Pirkkala-Linnainmaa</t>
  </si>
  <si>
    <t>Fully electric cars, Citroen e-Jumpy (3 vehicles)</t>
  </si>
  <si>
    <t>Fully electric cars, GOUPIL G4 (3 vehicles)</t>
  </si>
  <si>
    <t>Fully electric car, MB EQE</t>
  </si>
  <si>
    <t>Fully electric cars, Renault Zoe (5 vehicles)</t>
  </si>
  <si>
    <t>City of Turku, Turku Vocational Institute</t>
  </si>
  <si>
    <t>Fully electric cars, VW e-up (3 vehicles)</t>
  </si>
  <si>
    <t xml:space="preserve">City of Turku,  Procurement Services of the City of Turku </t>
  </si>
  <si>
    <t>City of Turku,  Procurement Services of the City of Turku (Social and healthcare services)</t>
  </si>
  <si>
    <t>Fully electric cars, VW e-up (25 vehicles)</t>
  </si>
  <si>
    <t>City of Vaasa</t>
  </si>
  <si>
    <t>Kvarken Archipelago car and passenger ferry, M/S Aurora Botnia [7]</t>
  </si>
  <si>
    <r>
      <rPr>
        <vertAlign val="superscript"/>
        <sz val="11"/>
        <color theme="1"/>
        <rFont val="Arial"/>
        <family val="2"/>
        <scheme val="minor"/>
      </rPr>
      <t>7</t>
    </r>
    <r>
      <rPr>
        <sz val="11"/>
        <color theme="1"/>
        <rFont val="Arial"/>
        <family val="2"/>
        <scheme val="minor"/>
      </rPr>
      <t xml:space="preserve"> The project involves a fossil fuel component, please see additional details on p. 20.</t>
    </r>
  </si>
  <si>
    <t>Project category: 3. Renewable energy</t>
  </si>
  <si>
    <t>Sub-category: 3.3 Bioenergy</t>
  </si>
  <si>
    <t>Kangasalan Lämpö Oy</t>
  </si>
  <si>
    <t>Bioenergy heating plant</t>
  </si>
  <si>
    <t>Kemin Energia ja Vesi Oy</t>
  </si>
  <si>
    <t>Cental bioheating plant</t>
  </si>
  <si>
    <t>Lempäälän Energia Oy</t>
  </si>
  <si>
    <t>Energy self-sufficiency project of Lempäälä [8]</t>
  </si>
  <si>
    <t>Viialantie heating plant, fuel storing and unloading concept</t>
  </si>
  <si>
    <t>Seinäjoen Energia Oy</t>
  </si>
  <si>
    <t>Kapernaum 50 mw bioenergy heating plant</t>
  </si>
  <si>
    <t>Taipalsaaren Lämpö Oy</t>
  </si>
  <si>
    <t>Kuivaketvele bioenergy heating plant</t>
  </si>
  <si>
    <t>Lempäälän Lämpö Oy</t>
  </si>
  <si>
    <t>Waste energy utilization</t>
  </si>
  <si>
    <t>3.5 Waste-energy</t>
  </si>
  <si>
    <t>Nurmeksen Lämpö Oy</t>
  </si>
  <si>
    <t xml:space="preserve">Bioenergy heating plant </t>
  </si>
  <si>
    <r>
      <rPr>
        <vertAlign val="superscript"/>
        <sz val="11"/>
        <color theme="1"/>
        <rFont val="Arial"/>
        <family val="2"/>
        <scheme val="minor"/>
      </rPr>
      <t>8</t>
    </r>
    <r>
      <rPr>
        <sz val="11"/>
        <color theme="1"/>
        <rFont val="Arial"/>
        <family val="2"/>
        <scheme val="minor"/>
      </rPr>
      <t xml:space="preserve"> The project involves a fossil fuel component, please see additional details on p. 20.</t>
    </r>
  </si>
  <si>
    <t>Sub-category: 1.4 Renewable energy in buildings</t>
  </si>
  <si>
    <t>Solar panels of ice hockey arena</t>
  </si>
  <si>
    <t>Municipality of Vihti</t>
  </si>
  <si>
    <t>Solar panels in Vihti</t>
  </si>
  <si>
    <t>Heating system conversion from oil to geothermal</t>
  </si>
  <si>
    <t>Nivalan Liikuntakeskus Oy</t>
  </si>
  <si>
    <t>Solar power plant at the sports hall, Nivala</t>
  </si>
  <si>
    <t>Municipality of Taivalkoski</t>
  </si>
  <si>
    <t>Apartment building, KOY Siikataival Vaaranrivi</t>
  </si>
  <si>
    <t>Project category: 3. Water and waste water management</t>
  </si>
  <si>
    <t>Sub-cateogries: 4.1 New waste water facilities, 4.2 Existing waste water facilities</t>
  </si>
  <si>
    <t>Annual amount of treated wastewater in existing plants immediately after project completion (m3)</t>
  </si>
  <si>
    <t>Annual amount of treated wastewater with increased capacity in the future (m3)</t>
  </si>
  <si>
    <t>Waste water treatment plant of Sahaniemi, Heinola</t>
  </si>
  <si>
    <t>Helsinki Region Environmental Services HSY</t>
  </si>
  <si>
    <t>Waste water treatment plant of Blominmäki</t>
  </si>
  <si>
    <t>Hämeenlinnan Seudun Vesi Oy</t>
  </si>
  <si>
    <t>Waste water treatment plant of Paroinen</t>
  </si>
  <si>
    <t>Waste water treatment plant of Meltola</t>
  </si>
  <si>
    <t>Jyväskylän Seudun Puhdistamo Oy</t>
  </si>
  <si>
    <t>Purification plant centre of Jyväskylä region</t>
  </si>
  <si>
    <t>Central purification plant of Jämsä</t>
  </si>
  <si>
    <t>Transfer sewer of Kärkölä</t>
  </si>
  <si>
    <t>Water and waste water treatment plant of Metsä-sairila</t>
  </si>
  <si>
    <t xml:space="preserve">Municipality of Pyhäntä </t>
  </si>
  <si>
    <t>Pretreatment plant, Pyhäntä [9]</t>
  </si>
  <si>
    <t xml:space="preserve">Municipality of Savukoski </t>
  </si>
  <si>
    <t>Waste water treatment plant of Mukkavaara</t>
  </si>
  <si>
    <t>Tampereen Seudun Keskuspudistamo Oy</t>
  </si>
  <si>
    <t>Waste water treatment plant of Sulkavuori</t>
  </si>
  <si>
    <t>Tunturi-Lapin Vesi Oy</t>
  </si>
  <si>
    <t>Central purification plant of Ylläs</t>
  </si>
  <si>
    <t>Turun Seudun Puhdistamo Oy</t>
  </si>
  <si>
    <t>Waste water purification plant of Kakolanmäki</t>
  </si>
  <si>
    <t>City of Uusikaupunki</t>
  </si>
  <si>
    <t>Waste water purification plant of Häpönniemi</t>
  </si>
  <si>
    <t>Vesikolmio Oy</t>
  </si>
  <si>
    <t>Central purification plant of Kalajokilaakso</t>
  </si>
  <si>
    <r>
      <t xml:space="preserve">9 </t>
    </r>
    <r>
      <rPr>
        <sz val="11"/>
        <color theme="1"/>
        <rFont val="Arial"/>
        <family val="2"/>
        <scheme val="minor"/>
      </rPr>
      <t>The project will increase the local treatment plant's capacity. The estimated amount (m3 ) will be reported when it is known.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</si>
</sst>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0.0\ %"/>
    <numFmt numFmtId="166" formatCode="_-* #,##0.0_-;\-* #,##0.0_-;_-* &quot;-&quot;??_-;_-@_-"/>
    <numFmt numFmtId="167" formatCode="_-* #,##0\ _€_-;\-* #,##0\ _€_-;_-* &quot;-&quot;?\ _€_-;_-@_-"/>
    <numFmt numFmtId="168" formatCode="_-* #,##0\ [$€-40B]_-;\-* #,##0\ [$€-40B]_-;_-* &quot;-&quot;??\ [$€-40B]_-;_-@_-"/>
    <numFmt numFmtId="169" formatCode="_-* #,##0.000_-;\-* #,##0.000_-;_-* &quot;-&quot;??_-;_-@_-"/>
    <numFmt numFmtId="170" formatCode="_-* #,##0.0\ _€_-;\-* #,##0.0\ _€_-;_-* &quot;-&quot;?\ _€_-;_-@_-"/>
  </numFmts>
  <fonts count="27" x14ac:knownFonts="1">
    <font>
      <sz val="11"/>
      <color theme="1"/>
      <name val="Arial"/>
      <family val="2"/>
      <scheme val="minor"/>
    </font>
    <font>
      <sz val="11"/>
      <color theme="1"/>
      <name val="Arial"/>
      <family val="2"/>
      <scheme val="minor"/>
    </font>
    <font>
      <b/>
      <sz val="15"/>
      <color theme="3"/>
      <name val="Arial"/>
      <family val="2"/>
      <scheme val="minor"/>
    </font>
    <font>
      <b/>
      <sz val="11"/>
      <color theme="0"/>
      <name val="Arial"/>
      <family val="2"/>
      <scheme val="minor"/>
    </font>
    <font>
      <b/>
      <sz val="11"/>
      <color theme="1"/>
      <name val="Arial"/>
      <family val="2"/>
      <scheme val="minor"/>
    </font>
    <font>
      <sz val="11"/>
      <color theme="0"/>
      <name val="Arial"/>
      <family val="2"/>
      <scheme val="minor"/>
    </font>
    <font>
      <i/>
      <sz val="11"/>
      <color theme="1"/>
      <name val="Arial"/>
      <family val="2"/>
      <scheme val="minor"/>
    </font>
    <font>
      <sz val="10"/>
      <name val="Arial"/>
      <family val="2"/>
    </font>
    <font>
      <b/>
      <sz val="18"/>
      <color theme="1"/>
      <name val="Arial"/>
      <family val="2"/>
      <scheme val="minor"/>
    </font>
    <font>
      <i/>
      <sz val="10"/>
      <name val="Arial"/>
      <family val="2"/>
    </font>
    <font>
      <sz val="11"/>
      <name val="Arial"/>
      <family val="2"/>
      <scheme val="minor"/>
    </font>
    <font>
      <i/>
      <sz val="11"/>
      <name val="Arial"/>
      <family val="2"/>
      <scheme val="minor"/>
    </font>
    <font>
      <sz val="11"/>
      <color theme="4"/>
      <name val="Arial"/>
      <family val="2"/>
      <scheme val="minor"/>
    </font>
    <font>
      <sz val="8"/>
      <color theme="8"/>
      <name val="Arial"/>
      <family val="2"/>
      <scheme val="minor"/>
    </font>
    <font>
      <b/>
      <sz val="11"/>
      <color rgb="FFFFFFFF"/>
      <name val="Arial"/>
      <family val="2"/>
    </font>
    <font>
      <b/>
      <sz val="11"/>
      <color rgb="FFFFFFFF"/>
      <name val="Calibri"/>
      <family val="2"/>
    </font>
    <font>
      <vertAlign val="superscript"/>
      <sz val="11"/>
      <color theme="1"/>
      <name val="Arial"/>
      <family val="2"/>
      <scheme val="minor"/>
    </font>
    <font>
      <sz val="8"/>
      <name val="Arial"/>
      <family val="2"/>
      <scheme val="minor"/>
    </font>
    <font>
      <u/>
      <sz val="11"/>
      <color theme="10"/>
      <name val="Arial"/>
      <family val="2"/>
      <scheme val="minor"/>
    </font>
    <font>
      <b/>
      <sz val="11"/>
      <name val="Arial"/>
      <family val="2"/>
      <scheme val="minor"/>
    </font>
    <font>
      <b/>
      <i/>
      <sz val="11"/>
      <color theme="1"/>
      <name val="Arial"/>
      <family val="2"/>
      <scheme val="minor"/>
    </font>
    <font>
      <b/>
      <sz val="11"/>
      <color theme="2"/>
      <name val="Arial"/>
      <family val="2"/>
      <scheme val="minor"/>
    </font>
    <font>
      <i/>
      <vertAlign val="superscript"/>
      <sz val="11"/>
      <name val="Arial"/>
      <family val="2"/>
      <scheme val="minor"/>
    </font>
    <font>
      <b/>
      <sz val="12"/>
      <color theme="0"/>
      <name val="Arial"/>
      <family val="2"/>
      <scheme val="minor"/>
    </font>
    <font>
      <sz val="11"/>
      <color rgb="FFFF0000"/>
      <name val="Arial"/>
      <family val="2"/>
      <scheme val="minor"/>
    </font>
    <font>
      <sz val="11"/>
      <color theme="6"/>
      <name val="Arial"/>
      <family val="2"/>
      <scheme val="minor"/>
    </font>
    <font>
      <vertAlign val="subscript"/>
      <sz val="11"/>
      <color theme="1"/>
      <name val="Arial"/>
      <family val="2"/>
      <scheme val="minor"/>
    </font>
  </fonts>
  <fills count="9">
    <fill>
      <patternFill patternType="none"/>
    </fill>
    <fill>
      <patternFill patternType="gray125"/>
    </fill>
    <fill>
      <patternFill patternType="solid">
        <fgColor theme="4"/>
      </patternFill>
    </fill>
    <fill>
      <patternFill patternType="solid">
        <fgColor theme="4"/>
        <bgColor theme="4"/>
      </patternFill>
    </fill>
    <fill>
      <patternFill patternType="solid">
        <fgColor theme="4" tint="0.79998168889431442"/>
        <bgColor theme="4" tint="0.79998168889431442"/>
      </patternFill>
    </fill>
    <fill>
      <patternFill patternType="solid">
        <fgColor rgb="FF00B050"/>
        <bgColor rgb="FF000000"/>
      </patternFill>
    </fill>
    <fill>
      <patternFill patternType="solid">
        <fgColor theme="4"/>
        <bgColor indexed="64"/>
      </patternFill>
    </fill>
    <fill>
      <patternFill patternType="solid">
        <fgColor theme="2"/>
        <bgColor indexed="64"/>
      </patternFill>
    </fill>
    <fill>
      <patternFill patternType="solid">
        <fgColor rgb="FFEBF9F0"/>
        <bgColor indexed="64"/>
      </patternFill>
    </fill>
  </fills>
  <borders count="38">
    <border>
      <left/>
      <right/>
      <top/>
      <bottom/>
      <diagonal/>
    </border>
    <border>
      <left/>
      <right/>
      <top/>
      <bottom style="thick">
        <color theme="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right/>
      <top style="thin">
        <color indexed="64"/>
      </top>
      <bottom style="thin">
        <color indexed="64"/>
      </bottom>
      <diagonal/>
    </border>
    <border>
      <left style="medium">
        <color theme="2"/>
      </left>
      <right style="medium">
        <color theme="2"/>
      </right>
      <top style="medium">
        <color theme="2"/>
      </top>
      <bottom style="medium">
        <color theme="2"/>
      </bottom>
      <diagonal/>
    </border>
    <border>
      <left style="medium">
        <color theme="2"/>
      </left>
      <right/>
      <top style="medium">
        <color theme="2"/>
      </top>
      <bottom/>
      <diagonal/>
    </border>
    <border>
      <left/>
      <right/>
      <top style="medium">
        <color theme="2"/>
      </top>
      <bottom/>
      <diagonal/>
    </border>
    <border>
      <left/>
      <right style="medium">
        <color theme="2"/>
      </right>
      <top style="medium">
        <color theme="2"/>
      </top>
      <bottom/>
      <diagonal/>
    </border>
    <border>
      <left style="medium">
        <color theme="2"/>
      </left>
      <right/>
      <top/>
      <bottom/>
      <diagonal/>
    </border>
    <border>
      <left/>
      <right style="medium">
        <color theme="2"/>
      </right>
      <top/>
      <bottom/>
      <diagonal/>
    </border>
    <border>
      <left style="medium">
        <color theme="2"/>
      </left>
      <right/>
      <top/>
      <bottom style="medium">
        <color theme="2"/>
      </bottom>
      <diagonal/>
    </border>
    <border>
      <left/>
      <right/>
      <top/>
      <bottom style="medium">
        <color theme="2"/>
      </bottom>
      <diagonal/>
    </border>
    <border>
      <left/>
      <right style="medium">
        <color theme="2"/>
      </right>
      <top/>
      <bottom style="medium">
        <color theme="2"/>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style="medium">
        <color theme="2"/>
      </left>
      <right/>
      <top style="medium">
        <color theme="2"/>
      </top>
      <bottom style="thin">
        <color indexed="64"/>
      </bottom>
      <diagonal/>
    </border>
    <border>
      <left/>
      <right/>
      <top style="medium">
        <color theme="2"/>
      </top>
      <bottom style="thin">
        <color indexed="64"/>
      </bottom>
      <diagonal/>
    </border>
    <border>
      <left/>
      <right style="medium">
        <color theme="2"/>
      </right>
      <top style="medium">
        <color theme="2"/>
      </top>
      <bottom style="thin">
        <color indexed="64"/>
      </bottom>
      <diagonal/>
    </border>
    <border>
      <left style="medium">
        <color theme="2"/>
      </left>
      <right/>
      <top style="thin">
        <color indexed="64"/>
      </top>
      <bottom style="thin">
        <color indexed="64"/>
      </bottom>
      <diagonal/>
    </border>
    <border>
      <left/>
      <right style="medium">
        <color theme="2"/>
      </right>
      <top style="thin">
        <color indexed="64"/>
      </top>
      <bottom style="thin">
        <color indexed="64"/>
      </bottom>
      <diagonal/>
    </border>
    <border>
      <left style="medium">
        <color theme="2"/>
      </left>
      <right/>
      <top style="thin">
        <color indexed="64"/>
      </top>
      <bottom style="medium">
        <color theme="2"/>
      </bottom>
      <diagonal/>
    </border>
    <border>
      <left/>
      <right/>
      <top style="thin">
        <color indexed="64"/>
      </top>
      <bottom style="medium">
        <color theme="2"/>
      </bottom>
      <diagonal/>
    </border>
    <border>
      <left/>
      <right style="medium">
        <color theme="2"/>
      </right>
      <top style="thin">
        <color indexed="64"/>
      </top>
      <bottom style="medium">
        <color theme="2"/>
      </bottom>
      <diagonal/>
    </border>
    <border>
      <left/>
      <right style="thin">
        <color theme="2"/>
      </right>
      <top/>
      <bottom style="thin">
        <color theme="2"/>
      </bottom>
      <diagonal/>
    </border>
    <border>
      <left style="thin">
        <color theme="2"/>
      </left>
      <right/>
      <top/>
      <bottom style="thin">
        <color theme="2"/>
      </bottom>
      <diagonal/>
    </border>
    <border>
      <left/>
      <right/>
      <top/>
      <bottom style="thin">
        <color theme="2"/>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5" fillId="2" borderId="0" applyNumberFormat="0" applyBorder="0" applyAlignment="0" applyProtection="0"/>
    <xf numFmtId="0" fontId="7" fillId="0" borderId="0"/>
    <xf numFmtId="0" fontId="18" fillId="0" borderId="0" applyNumberFormat="0" applyFill="0" applyBorder="0" applyAlignment="0" applyProtection="0"/>
    <xf numFmtId="43" fontId="1" fillId="0" borderId="0" applyFont="0" applyFill="0" applyBorder="0" applyAlignment="0" applyProtection="0"/>
  </cellStyleXfs>
  <cellXfs count="118">
    <xf numFmtId="0" fontId="0" fillId="0" borderId="0" xfId="0"/>
    <xf numFmtId="0" fontId="4" fillId="0" borderId="0" xfId="0" applyFont="1"/>
    <xf numFmtId="0" fontId="6" fillId="0" borderId="0" xfId="0" applyFont="1"/>
    <xf numFmtId="164" fontId="0" fillId="0" borderId="0" xfId="0" applyNumberFormat="1"/>
    <xf numFmtId="164" fontId="0" fillId="0" borderId="0" xfId="1" applyNumberFormat="1" applyFont="1"/>
    <xf numFmtId="0" fontId="0" fillId="0" borderId="0" xfId="0" applyAlignment="1">
      <alignment wrapText="1"/>
    </xf>
    <xf numFmtId="0" fontId="3" fillId="2" borderId="0" xfId="4" applyFont="1" applyAlignment="1">
      <alignment wrapText="1"/>
    </xf>
    <xf numFmtId="164" fontId="3" fillId="2" borderId="0" xfId="1" applyNumberFormat="1" applyFont="1" applyFill="1" applyAlignment="1">
      <alignment wrapText="1"/>
    </xf>
    <xf numFmtId="9" fontId="0" fillId="0" borderId="0" xfId="2" applyFont="1"/>
    <xf numFmtId="0" fontId="8" fillId="0" borderId="0" xfId="0" applyFont="1"/>
    <xf numFmtId="0" fontId="9" fillId="0" borderId="0" xfId="0" applyFont="1" applyAlignment="1">
      <alignment vertical="center"/>
    </xf>
    <xf numFmtId="0" fontId="10" fillId="0" borderId="0" xfId="0" applyFont="1"/>
    <xf numFmtId="0" fontId="11" fillId="0" borderId="0" xfId="0" applyFont="1"/>
    <xf numFmtId="0" fontId="0" fillId="0" borderId="0" xfId="0" applyAlignment="1">
      <alignment vertical="center" wrapText="1"/>
    </xf>
    <xf numFmtId="0" fontId="12" fillId="0" borderId="0" xfId="0" applyFont="1" applyAlignment="1">
      <alignment vertical="center" wrapText="1"/>
    </xf>
    <xf numFmtId="9" fontId="0" fillId="0" borderId="0" xfId="0" applyNumberFormat="1"/>
    <xf numFmtId="4" fontId="0" fillId="0" borderId="0" xfId="0" applyNumberFormat="1"/>
    <xf numFmtId="0" fontId="5" fillId="0" borderId="0" xfId="0" applyFont="1"/>
    <xf numFmtId="0" fontId="13" fillId="0" borderId="0" xfId="0" applyFont="1"/>
    <xf numFmtId="0" fontId="9" fillId="0" borderId="0" xfId="0" applyFont="1" applyAlignment="1">
      <alignment vertical="center" wrapText="1"/>
    </xf>
    <xf numFmtId="0" fontId="3" fillId="3" borderId="4" xfId="0" applyFont="1" applyFill="1" applyBorder="1" applyAlignment="1">
      <alignment horizontal="center" vertical="center" wrapText="1"/>
    </xf>
    <xf numFmtId="164" fontId="0" fillId="4" borderId="4" xfId="1" applyNumberFormat="1" applyFont="1" applyFill="1" applyBorder="1" applyAlignment="1" applyProtection="1">
      <alignment horizontal="center"/>
      <protection locked="0"/>
    </xf>
    <xf numFmtId="164" fontId="10" fillId="0" borderId="0" xfId="1" applyNumberFormat="1" applyFont="1"/>
    <xf numFmtId="0" fontId="0" fillId="0" borderId="0" xfId="0" applyAlignment="1">
      <alignment horizontal="center"/>
    </xf>
    <xf numFmtId="164" fontId="0" fillId="0" borderId="0" xfId="0" applyNumberFormat="1" applyAlignment="1">
      <alignment horizontal="center"/>
    </xf>
    <xf numFmtId="9" fontId="0" fillId="0" borderId="0" xfId="0" applyNumberFormat="1" applyAlignment="1">
      <alignment horizontal="center"/>
    </xf>
    <xf numFmtId="0" fontId="2" fillId="0" borderId="1" xfId="3" applyAlignment="1"/>
    <xf numFmtId="0" fontId="20" fillId="0" borderId="0" xfId="0" applyFont="1"/>
    <xf numFmtId="0" fontId="2" fillId="0" borderId="1" xfId="3" applyAlignment="1">
      <alignment horizontal="center"/>
    </xf>
    <xf numFmtId="0" fontId="4" fillId="0" borderId="0" xfId="0" applyFont="1" applyAlignment="1">
      <alignment vertical="top"/>
    </xf>
    <xf numFmtId="0" fontId="4" fillId="0" borderId="0" xfId="0" applyFont="1" applyAlignment="1">
      <alignment horizontal="left" vertical="top"/>
    </xf>
    <xf numFmtId="0" fontId="4" fillId="0" borderId="0" xfId="0" applyFont="1" applyAlignment="1">
      <alignment horizontal="left" vertical="top" wrapText="1"/>
    </xf>
    <xf numFmtId="0" fontId="0" fillId="0" borderId="0" xfId="0" applyAlignment="1">
      <alignment vertical="top" wrapText="1"/>
    </xf>
    <xf numFmtId="0" fontId="4" fillId="0" borderId="0" xfId="0" applyFont="1" applyAlignment="1">
      <alignment horizontal="center" vertical="top" wrapText="1"/>
    </xf>
    <xf numFmtId="0" fontId="14" fillId="5" borderId="0" xfId="5" applyFont="1" applyFill="1" applyAlignment="1">
      <alignment horizontal="center" vertical="top" wrapText="1"/>
    </xf>
    <xf numFmtId="9" fontId="4" fillId="0" borderId="0" xfId="2" applyFont="1" applyAlignment="1">
      <alignment horizontal="center" vertical="top" wrapText="1"/>
    </xf>
    <xf numFmtId="0" fontId="0" fillId="0" borderId="0" xfId="0" applyAlignment="1">
      <alignment horizontal="left" vertical="top"/>
    </xf>
    <xf numFmtId="0" fontId="0" fillId="0" borderId="0" xfId="0" applyAlignment="1">
      <alignment horizontal="center" vertical="top" wrapText="1"/>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9" fontId="3" fillId="3" borderId="6" xfId="2" applyFont="1" applyFill="1" applyBorder="1" applyAlignment="1">
      <alignment horizontal="center" vertical="top" wrapText="1"/>
    </xf>
    <xf numFmtId="0" fontId="3" fillId="3" borderId="7" xfId="0" applyFont="1" applyFill="1" applyBorder="1" applyAlignment="1">
      <alignment horizontal="center" vertical="top" wrapText="1"/>
    </xf>
    <xf numFmtId="167" fontId="0" fillId="0" borderId="0" xfId="0" applyNumberFormat="1" applyAlignment="1">
      <alignment wrapText="1"/>
    </xf>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16" xfId="0" applyBorder="1" applyAlignment="1">
      <alignment horizontal="left" indent="1"/>
    </xf>
    <xf numFmtId="0" fontId="0" fillId="0" borderId="0" xfId="0" applyAlignment="1">
      <alignment horizontal="left" indent="1"/>
    </xf>
    <xf numFmtId="0" fontId="18" fillId="0" borderId="0" xfId="6"/>
    <xf numFmtId="0" fontId="18" fillId="0" borderId="0" xfId="6" applyFill="1"/>
    <xf numFmtId="0" fontId="0" fillId="0" borderId="0" xfId="0" applyAlignment="1">
      <alignment horizontal="left" vertical="center" indent="1"/>
    </xf>
    <xf numFmtId="0" fontId="0" fillId="0" borderId="0" xfId="0" applyAlignment="1">
      <alignment horizontal="left" vertical="center" indent="2"/>
    </xf>
    <xf numFmtId="0" fontId="3" fillId="3" borderId="24" xfId="0" applyFont="1" applyFill="1" applyBorder="1" applyAlignment="1">
      <alignment vertical="center" wrapText="1"/>
    </xf>
    <xf numFmtId="0" fontId="3" fillId="3" borderId="25" xfId="0" applyFont="1" applyFill="1" applyBorder="1" applyAlignment="1">
      <alignment vertical="center" wrapText="1"/>
    </xf>
    <xf numFmtId="0" fontId="3" fillId="3" borderId="26" xfId="0" applyFont="1" applyFill="1" applyBorder="1" applyAlignment="1">
      <alignment vertical="center" wrapText="1"/>
    </xf>
    <xf numFmtId="0" fontId="0" fillId="0" borderId="29" xfId="0" applyBorder="1" applyAlignment="1">
      <alignment vertical="center"/>
    </xf>
    <xf numFmtId="0" fontId="0" fillId="0" borderId="31" xfId="0" applyBorder="1" applyAlignment="1">
      <alignment vertical="center"/>
    </xf>
    <xf numFmtId="0" fontId="0" fillId="0" borderId="31" xfId="0" applyBorder="1" applyAlignment="1">
      <alignment vertical="center" wrapText="1"/>
    </xf>
    <xf numFmtId="0" fontId="0" fillId="0" borderId="34" xfId="0" applyBorder="1" applyAlignment="1">
      <alignment vertical="center" wrapText="1"/>
    </xf>
    <xf numFmtId="0" fontId="19" fillId="0" borderId="30" xfId="6" applyFont="1" applyBorder="1" applyAlignment="1">
      <alignment horizontal="left" vertical="center"/>
    </xf>
    <xf numFmtId="0" fontId="19" fillId="0" borderId="11" xfId="6" applyFont="1" applyBorder="1" applyAlignment="1">
      <alignment horizontal="left" vertical="center"/>
    </xf>
    <xf numFmtId="0" fontId="3" fillId="3" borderId="4" xfId="0" applyFont="1" applyFill="1" applyBorder="1" applyAlignment="1">
      <alignment vertical="center" wrapText="1"/>
    </xf>
    <xf numFmtId="0" fontId="3" fillId="3" borderId="0" xfId="0" applyFont="1" applyFill="1" applyAlignment="1">
      <alignment horizontal="center" vertical="center" wrapText="1"/>
    </xf>
    <xf numFmtId="164" fontId="0" fillId="0" borderId="3" xfId="1" applyNumberFormat="1" applyFont="1" applyBorder="1" applyAlignment="1" applyProtection="1">
      <alignment horizontal="center"/>
    </xf>
    <xf numFmtId="164" fontId="0" fillId="0" borderId="4" xfId="1" applyNumberFormat="1" applyFont="1" applyBorder="1" applyAlignment="1" applyProtection="1">
      <alignment horizontal="center"/>
    </xf>
    <xf numFmtId="49" fontId="0" fillId="0" borderId="4" xfId="1" applyNumberFormat="1" applyFont="1" applyBorder="1" applyAlignment="1" applyProtection="1">
      <alignment horizontal="center"/>
    </xf>
    <xf numFmtId="0" fontId="19" fillId="0" borderId="0" xfId="0" applyFont="1"/>
    <xf numFmtId="165" fontId="0" fillId="4" borderId="12" xfId="2" applyNumberFormat="1" applyFont="1" applyFill="1" applyBorder="1" applyAlignment="1" applyProtection="1">
      <alignment horizontal="center"/>
    </xf>
    <xf numFmtId="166" fontId="0" fillId="0" borderId="0" xfId="0" applyNumberFormat="1"/>
    <xf numFmtId="164" fontId="0" fillId="0" borderId="0" xfId="0" applyNumberFormat="1" applyAlignment="1">
      <alignment horizontal="left" indent="1"/>
    </xf>
    <xf numFmtId="0" fontId="24" fillId="0" borderId="0" xfId="0" applyFont="1"/>
    <xf numFmtId="169" fontId="0" fillId="0" borderId="0" xfId="0" applyNumberFormat="1"/>
    <xf numFmtId="164" fontId="25" fillId="0" borderId="0" xfId="0" applyNumberFormat="1" applyFont="1"/>
    <xf numFmtId="165" fontId="12" fillId="0" borderId="4" xfId="2" applyNumberFormat="1" applyFont="1" applyBorder="1" applyAlignment="1" applyProtection="1">
      <alignment horizontal="center"/>
    </xf>
    <xf numFmtId="0" fontId="0" fillId="0" borderId="2" xfId="0" applyBorder="1"/>
    <xf numFmtId="0" fontId="3" fillId="7" borderId="21" xfId="0" applyFont="1" applyFill="1" applyBorder="1"/>
    <xf numFmtId="0" fontId="25" fillId="0" borderId="0" xfId="0" applyFont="1"/>
    <xf numFmtId="0" fontId="3" fillId="7" borderId="36" xfId="0" applyFont="1" applyFill="1" applyBorder="1"/>
    <xf numFmtId="0" fontId="3" fillId="7" borderId="37" xfId="0" applyFont="1" applyFill="1" applyBorder="1" applyAlignment="1">
      <alignment horizontal="center"/>
    </xf>
    <xf numFmtId="164" fontId="3" fillId="7" borderId="35" xfId="1" applyNumberFormat="1" applyFont="1" applyFill="1" applyBorder="1" applyAlignment="1"/>
    <xf numFmtId="164" fontId="3" fillId="7" borderId="35" xfId="1" applyNumberFormat="1" applyFont="1" applyFill="1" applyBorder="1" applyAlignment="1">
      <alignment horizontal="right"/>
    </xf>
    <xf numFmtId="0" fontId="21" fillId="8" borderId="0" xfId="0" applyFont="1" applyFill="1"/>
    <xf numFmtId="0" fontId="21" fillId="8" borderId="0" xfId="0" applyFont="1" applyFill="1" applyAlignment="1">
      <alignment horizontal="center"/>
    </xf>
    <xf numFmtId="0" fontId="21" fillId="8" borderId="0" xfId="0" applyFont="1" applyFill="1" applyAlignment="1">
      <alignment horizontal="right"/>
    </xf>
    <xf numFmtId="168" fontId="0" fillId="0" borderId="0" xfId="0" applyNumberFormat="1"/>
    <xf numFmtId="0" fontId="0" fillId="0" borderId="5" xfId="0" applyBorder="1"/>
    <xf numFmtId="0" fontId="0" fillId="0" borderId="8" xfId="0" applyBorder="1"/>
    <xf numFmtId="0" fontId="0" fillId="0" borderId="0" xfId="0" quotePrefix="1"/>
    <xf numFmtId="0" fontId="0" fillId="0" borderId="6" xfId="0" applyBorder="1"/>
    <xf numFmtId="0" fontId="14" fillId="5" borderId="6" xfId="5" applyFont="1" applyFill="1" applyBorder="1" applyAlignment="1">
      <alignment horizontal="center" vertical="top" wrapText="1"/>
    </xf>
    <xf numFmtId="0" fontId="0" fillId="0" borderId="9" xfId="0" applyBorder="1"/>
    <xf numFmtId="9" fontId="0" fillId="0" borderId="6" xfId="0" applyNumberFormat="1" applyBorder="1"/>
    <xf numFmtId="164" fontId="0" fillId="0" borderId="6" xfId="0" applyNumberFormat="1" applyBorder="1"/>
    <xf numFmtId="9" fontId="0" fillId="0" borderId="9" xfId="0" applyNumberFormat="1" applyBorder="1"/>
    <xf numFmtId="164" fontId="0" fillId="0" borderId="9" xfId="0" applyNumberFormat="1" applyBorder="1"/>
    <xf numFmtId="164" fontId="0" fillId="0" borderId="10" xfId="0" applyNumberFormat="1" applyBorder="1"/>
    <xf numFmtId="164" fontId="0" fillId="0" borderId="7" xfId="0" applyNumberFormat="1" applyBorder="1"/>
    <xf numFmtId="0" fontId="16" fillId="0" borderId="0" xfId="0" applyFont="1"/>
    <xf numFmtId="170" fontId="0" fillId="0" borderId="0" xfId="0" applyNumberFormat="1"/>
    <xf numFmtId="0" fontId="19" fillId="0" borderId="32" xfId="6" applyFont="1" applyBorder="1" applyAlignment="1">
      <alignment horizontal="left" vertical="center"/>
    </xf>
    <xf numFmtId="0" fontId="19" fillId="0" borderId="33" xfId="6" applyFont="1" applyBorder="1" applyAlignment="1">
      <alignment horizontal="left" vertical="center"/>
    </xf>
    <xf numFmtId="0" fontId="9" fillId="0" borderId="0" xfId="0" applyFont="1" applyAlignment="1">
      <alignment horizontal="left" vertical="center" wrapText="1"/>
    </xf>
    <xf numFmtId="0" fontId="19" fillId="0" borderId="27" xfId="6" applyFont="1" applyBorder="1" applyAlignment="1">
      <alignment horizontal="left" vertical="center"/>
    </xf>
    <xf numFmtId="0" fontId="19" fillId="0" borderId="28" xfId="6" applyFont="1" applyBorder="1" applyAlignment="1">
      <alignment horizontal="left" vertical="center"/>
    </xf>
    <xf numFmtId="0" fontId="19" fillId="0" borderId="30" xfId="6" applyFont="1" applyBorder="1" applyAlignment="1">
      <alignment horizontal="left" vertical="center"/>
    </xf>
    <xf numFmtId="0" fontId="19" fillId="0" borderId="11" xfId="6" applyFont="1" applyBorder="1" applyAlignment="1">
      <alignment horizontal="left" vertical="center"/>
    </xf>
    <xf numFmtId="0" fontId="23" fillId="6" borderId="0" xfId="0" applyFont="1" applyFill="1" applyAlignment="1">
      <alignment horizontal="center" vertical="top"/>
    </xf>
    <xf numFmtId="0" fontId="23" fillId="6" borderId="0" xfId="0" applyFont="1" applyFill="1" applyAlignment="1">
      <alignment horizontal="center" vertical="top" wrapText="1"/>
    </xf>
    <xf numFmtId="0" fontId="3" fillId="7" borderId="22" xfId="0" applyFont="1" applyFill="1" applyBorder="1" applyAlignment="1">
      <alignment horizontal="center"/>
    </xf>
    <xf numFmtId="0" fontId="3" fillId="7" borderId="23" xfId="0" applyFont="1" applyFill="1" applyBorder="1" applyAlignment="1">
      <alignment horizontal="center"/>
    </xf>
    <xf numFmtId="0" fontId="2" fillId="0" borderId="1" xfId="3" applyAlignment="1">
      <alignment horizontal="left"/>
    </xf>
  </cellXfs>
  <cellStyles count="8">
    <cellStyle name="Accent1" xfId="4" builtinId="29"/>
    <cellStyle name="Comma" xfId="1" builtinId="3"/>
    <cellStyle name="Comma 2" xfId="7" xr:uid="{B1D19CF5-BEDA-48AB-B92D-34FE39C0BA6F}"/>
    <cellStyle name="Heading 1" xfId="3" builtinId="16"/>
    <cellStyle name="Hyperlink" xfId="6" builtinId="8"/>
    <cellStyle name="Normal" xfId="0" builtinId="0"/>
    <cellStyle name="Normal 2" xfId="5" xr:uid="{00000000-0005-0000-0000-000004000000}"/>
    <cellStyle name="Percent" xfId="2" builtinId="5"/>
  </cellStyles>
  <dxfs count="105">
    <dxf>
      <font>
        <strike val="0"/>
        <outline val="0"/>
        <shadow val="0"/>
        <u val="none"/>
        <vertAlign val="baseline"/>
        <sz val="11"/>
        <color auto="1"/>
        <name val="Arial"/>
        <family val="2"/>
        <scheme val="minor"/>
      </font>
      <numFmt numFmtId="164" formatCode="_-* #,##0_-;\-* #,##0_-;_-* &quot;-&quot;??_-;_-@_-"/>
      <alignment horizontal="center" textRotation="0" indent="0" justifyLastLine="0" shrinkToFit="0" readingOrder="0"/>
    </dxf>
    <dxf>
      <font>
        <strike val="0"/>
        <outline val="0"/>
        <shadow val="0"/>
        <u val="none"/>
        <vertAlign val="baseline"/>
        <sz val="11"/>
        <color auto="1"/>
        <name val="Arial"/>
        <family val="2"/>
        <scheme val="minor"/>
      </font>
      <numFmt numFmtId="164" formatCode="_-* #,##0_-;\-* #,##0_-;_-* &quot;-&quot;??_-;_-@_-"/>
      <alignment horizontal="center" textRotation="0" indent="0" justifyLastLine="0" shrinkToFit="0" readingOrder="0"/>
    </dxf>
    <dxf>
      <font>
        <strike val="0"/>
        <outline val="0"/>
        <shadow val="0"/>
        <u val="none"/>
        <vertAlign val="baseline"/>
        <sz val="11"/>
        <color auto="1"/>
        <name val="Arial"/>
        <family val="2"/>
        <scheme val="minor"/>
      </font>
      <numFmt numFmtId="164" formatCode="_-* #,##0_-;\-* #,##0_-;_-* &quot;-&quot;??_-;_-@_-"/>
      <alignment horizontal="center" textRotation="0" indent="0" justifyLastLine="0" shrinkToFit="0" readingOrder="0"/>
    </dxf>
    <dxf>
      <font>
        <strike val="0"/>
        <outline val="0"/>
        <shadow val="0"/>
        <u val="none"/>
        <vertAlign val="baseline"/>
        <sz val="11"/>
        <color auto="1"/>
        <name val="Arial"/>
        <family val="2"/>
        <scheme val="minor"/>
      </font>
      <numFmt numFmtId="13" formatCode="0\ %"/>
      <alignment horizontal="center" textRotation="0" indent="0" justifyLastLine="0" shrinkToFit="0" readingOrder="0"/>
    </dxf>
    <dxf>
      <font>
        <strike val="0"/>
        <outline val="0"/>
        <shadow val="0"/>
        <u val="none"/>
        <vertAlign val="baseline"/>
        <sz val="11"/>
        <color auto="1"/>
        <name val="Arial"/>
        <family val="2"/>
        <scheme val="minor"/>
      </font>
      <numFmt numFmtId="164" formatCode="_-* #,##0_-;\-* #,##0_-;_-* &quot;-&quot;??_-;_-@_-"/>
      <alignment horizontal="center" textRotation="0" indent="0" justifyLastLine="0" shrinkToFit="0" readingOrder="0"/>
    </dxf>
    <dxf>
      <font>
        <strike val="0"/>
        <outline val="0"/>
        <shadow val="0"/>
        <u val="none"/>
        <vertAlign val="baseline"/>
        <sz val="11"/>
        <color auto="1"/>
        <name val="Arial"/>
        <family val="2"/>
        <scheme val="minor"/>
      </font>
      <numFmt numFmtId="164" formatCode="_-* #,##0_-;\-* #,##0_-;_-* &quot;-&quot;??_-;_-@_-"/>
      <alignment horizontal="center" textRotation="0" indent="0" justifyLastLine="0" shrinkToFit="0" readingOrder="0"/>
    </dxf>
    <dxf>
      <font>
        <strike val="0"/>
        <outline val="0"/>
        <shadow val="0"/>
        <u val="none"/>
        <vertAlign val="baseline"/>
        <sz val="11"/>
        <color auto="1"/>
        <name val="Arial"/>
        <family val="2"/>
        <scheme val="minor"/>
      </font>
      <numFmt numFmtId="164" formatCode="_-* #,##0_-;\-* #,##0_-;_-* &quot;-&quot;??_-;_-@_-"/>
      <alignment horizontal="center" textRotation="0" indent="0" justifyLastLine="0" shrinkToFit="0" readingOrder="0"/>
    </dxf>
    <dxf>
      <font>
        <strike val="0"/>
        <outline val="0"/>
        <shadow val="0"/>
        <u val="none"/>
        <vertAlign val="baseline"/>
        <sz val="11"/>
        <color auto="1"/>
        <name val="Arial"/>
        <family val="2"/>
        <scheme val="minor"/>
      </font>
      <alignment horizontal="center" vertical="bottom" textRotation="0" wrapText="0" indent="0" justifyLastLine="0" shrinkToFit="0" readingOrder="0"/>
    </dxf>
    <dxf>
      <font>
        <strike val="0"/>
        <outline val="0"/>
        <shadow val="0"/>
        <u val="none"/>
        <vertAlign val="baseline"/>
        <sz val="11"/>
        <color auto="1"/>
        <name val="Arial"/>
        <family val="2"/>
        <scheme val="minor"/>
      </font>
      <alignment horizontal="center" vertical="bottom" textRotation="0" wrapText="0" indent="0" justifyLastLine="0" shrinkToFit="0" readingOrder="0"/>
    </dxf>
    <dxf>
      <font>
        <strike val="0"/>
        <outline val="0"/>
        <shadow val="0"/>
        <u val="none"/>
        <vertAlign val="baseline"/>
        <sz val="11"/>
        <color auto="1"/>
        <name val="Arial"/>
        <family val="2"/>
        <scheme val="minor"/>
      </font>
      <alignment horizontal="center" vertical="bottom" textRotation="0" wrapText="0" indent="0" justifyLastLine="0" shrinkToFit="0" readingOrder="0"/>
    </dxf>
    <dxf>
      <font>
        <strike val="0"/>
        <outline val="0"/>
        <shadow val="0"/>
        <u val="none"/>
        <vertAlign val="baseline"/>
        <sz val="11"/>
        <color auto="1"/>
        <name val="Arial"/>
        <family val="2"/>
        <scheme val="minor"/>
      </font>
    </dxf>
    <dxf>
      <font>
        <strike val="0"/>
        <outline val="0"/>
        <shadow val="0"/>
        <u val="none"/>
        <vertAlign val="baseline"/>
        <sz val="11"/>
        <color auto="1"/>
        <name val="Arial"/>
        <family val="2"/>
        <scheme val="minor"/>
      </font>
    </dxf>
    <dxf>
      <font>
        <strike val="0"/>
        <outline val="0"/>
        <shadow val="0"/>
        <u val="none"/>
        <vertAlign val="baseline"/>
        <sz val="11"/>
        <color auto="1"/>
        <name val="Arial"/>
        <family val="2"/>
        <scheme val="minor"/>
      </font>
    </dxf>
    <dxf>
      <font>
        <strike val="0"/>
        <outline val="0"/>
        <shadow val="0"/>
        <u val="none"/>
        <vertAlign val="baseline"/>
        <sz val="11"/>
        <color auto="1"/>
        <name val="Arial"/>
        <family val="2"/>
        <scheme val="minor"/>
      </font>
      <alignment horizontal="center" textRotation="0" indent="0" justifyLastLine="0" shrinkToFit="0" readingOrder="0"/>
    </dxf>
    <dxf>
      <font>
        <b/>
      </font>
      <alignment horizontal="left" vertical="top" textRotation="0" indent="0" justifyLastLine="0" shrinkToFit="0" readingOrder="0"/>
    </dxf>
    <dxf>
      <font>
        <strike val="0"/>
        <outline val="0"/>
        <shadow val="0"/>
        <u val="none"/>
        <vertAlign val="baseline"/>
        <sz val="11"/>
        <color auto="1"/>
        <name val="Arial"/>
        <family val="2"/>
        <scheme val="minor"/>
      </font>
      <numFmt numFmtId="164" formatCode="_-* #,##0_-;\-* #,##0_-;_-* &quot;-&quot;??_-;_-@_-"/>
      <alignment horizontal="center" textRotation="0" indent="0" justifyLastLine="0" shrinkToFit="0" readingOrder="0"/>
    </dxf>
    <dxf>
      <font>
        <strike val="0"/>
        <outline val="0"/>
        <shadow val="0"/>
        <u val="none"/>
        <vertAlign val="baseline"/>
        <sz val="11"/>
        <color auto="1"/>
        <name val="Arial"/>
        <family val="2"/>
        <scheme val="minor"/>
      </font>
      <numFmt numFmtId="164" formatCode="_-* #,##0_-;\-* #,##0_-;_-* &quot;-&quot;??_-;_-@_-"/>
      <alignment horizontal="center" textRotation="0" indent="0" justifyLastLine="0" shrinkToFit="0" readingOrder="0"/>
    </dxf>
    <dxf>
      <font>
        <strike val="0"/>
        <outline val="0"/>
        <shadow val="0"/>
        <u val="none"/>
        <vertAlign val="baseline"/>
        <sz val="11"/>
        <color auto="1"/>
        <name val="Arial"/>
        <family val="2"/>
        <scheme val="minor"/>
      </font>
      <numFmt numFmtId="164" formatCode="_-* #,##0_-;\-* #,##0_-;_-* &quot;-&quot;??_-;_-@_-"/>
      <alignment horizontal="center" textRotation="0" indent="0" justifyLastLine="0" shrinkToFit="0" readingOrder="0"/>
    </dxf>
    <dxf>
      <font>
        <strike val="0"/>
        <outline val="0"/>
        <shadow val="0"/>
        <u val="none"/>
        <vertAlign val="baseline"/>
        <sz val="11"/>
        <color auto="1"/>
        <name val="Arial"/>
        <family val="2"/>
        <scheme val="minor"/>
      </font>
      <numFmt numFmtId="13" formatCode="0\ %"/>
      <alignment horizontal="center" textRotation="0" indent="0" justifyLastLine="0" shrinkToFit="0" readingOrder="0"/>
    </dxf>
    <dxf>
      <font>
        <strike val="0"/>
        <outline val="0"/>
        <shadow val="0"/>
        <u val="none"/>
        <vertAlign val="baseline"/>
        <sz val="11"/>
        <color auto="1"/>
        <name val="Arial"/>
        <family val="2"/>
        <scheme val="minor"/>
      </font>
      <numFmt numFmtId="164" formatCode="_-* #,##0_-;\-* #,##0_-;_-* &quot;-&quot;??_-;_-@_-"/>
      <alignment horizontal="center" textRotation="0" indent="0" justifyLastLine="0" shrinkToFit="0" readingOrder="0"/>
    </dxf>
    <dxf>
      <font>
        <strike val="0"/>
        <outline val="0"/>
        <shadow val="0"/>
        <u val="none"/>
        <vertAlign val="baseline"/>
        <sz val="11"/>
        <color auto="1"/>
        <name val="Arial"/>
        <family val="2"/>
        <scheme val="minor"/>
      </font>
      <numFmt numFmtId="164" formatCode="_-* #,##0_-;\-* #,##0_-;_-* &quot;-&quot;??_-;_-@_-"/>
      <alignment horizontal="center" textRotation="0" indent="0" justifyLastLine="0" shrinkToFit="0" readingOrder="0"/>
    </dxf>
    <dxf>
      <font>
        <strike val="0"/>
        <outline val="0"/>
        <shadow val="0"/>
        <u val="none"/>
        <vertAlign val="baseline"/>
        <sz val="11"/>
        <color auto="1"/>
        <name val="Arial"/>
        <family val="2"/>
        <scheme val="minor"/>
      </font>
      <numFmt numFmtId="164" formatCode="_-* #,##0_-;\-* #,##0_-;_-* &quot;-&quot;??_-;_-@_-"/>
      <alignment horizontal="center" textRotation="0" indent="0" justifyLastLine="0" shrinkToFit="0" readingOrder="0"/>
    </dxf>
    <dxf>
      <font>
        <strike val="0"/>
        <outline val="0"/>
        <shadow val="0"/>
        <u val="none"/>
        <vertAlign val="baseline"/>
        <sz val="11"/>
        <color auto="1"/>
        <name val="Arial"/>
        <family val="2"/>
        <scheme val="minor"/>
      </font>
      <alignment horizontal="center" vertical="bottom" textRotation="0" wrapText="0" indent="0" justifyLastLine="0" shrinkToFit="0" readingOrder="0"/>
    </dxf>
    <dxf>
      <font>
        <strike val="0"/>
        <outline val="0"/>
        <shadow val="0"/>
        <u val="none"/>
        <vertAlign val="baseline"/>
        <sz val="11"/>
        <color auto="1"/>
        <name val="Arial"/>
        <family val="2"/>
        <scheme val="minor"/>
      </font>
      <alignment horizontal="center" vertical="bottom" textRotation="0" wrapText="0" indent="0" justifyLastLine="0" shrinkToFit="0" readingOrder="0"/>
    </dxf>
    <dxf>
      <font>
        <strike val="0"/>
        <outline val="0"/>
        <shadow val="0"/>
        <u val="none"/>
        <vertAlign val="baseline"/>
        <sz val="11"/>
        <color auto="1"/>
        <name val="Arial"/>
        <family val="2"/>
        <scheme val="minor"/>
      </font>
      <alignment horizontal="center" vertical="bottom" textRotation="0" wrapText="0" indent="0" justifyLastLine="0" shrinkToFit="0" readingOrder="0"/>
    </dxf>
    <dxf>
      <font>
        <strike val="0"/>
        <outline val="0"/>
        <shadow val="0"/>
        <u val="none"/>
        <vertAlign val="baseline"/>
        <sz val="11"/>
        <color auto="1"/>
        <name val="Arial"/>
        <family val="2"/>
        <scheme val="minor"/>
      </font>
    </dxf>
    <dxf>
      <font>
        <strike val="0"/>
        <outline val="0"/>
        <shadow val="0"/>
        <u val="none"/>
        <vertAlign val="baseline"/>
        <sz val="11"/>
        <color auto="1"/>
        <name val="Arial"/>
        <family val="2"/>
        <scheme val="minor"/>
      </font>
    </dxf>
    <dxf>
      <font>
        <strike val="0"/>
        <outline val="0"/>
        <shadow val="0"/>
        <u val="none"/>
        <vertAlign val="baseline"/>
        <sz val="11"/>
        <color auto="1"/>
        <name val="Arial"/>
        <family val="2"/>
        <scheme val="minor"/>
      </font>
    </dxf>
    <dxf>
      <font>
        <strike val="0"/>
        <outline val="0"/>
        <shadow val="0"/>
        <u val="none"/>
        <vertAlign val="baseline"/>
        <sz val="11"/>
        <color auto="1"/>
        <name val="Arial"/>
        <family val="2"/>
        <scheme val="minor"/>
      </font>
      <alignment horizontal="center" textRotation="0" indent="0" justifyLastLine="0" shrinkToFit="0" readingOrder="0"/>
    </dxf>
    <dxf>
      <font>
        <b/>
      </font>
      <alignment horizontal="left" vertical="top" textRotation="0" indent="0" justifyLastLine="0" shrinkToFit="0" readingOrder="0"/>
    </dxf>
    <dxf>
      <numFmt numFmtId="164" formatCode="_-* #,##0_-;\-* #,##0_-;_-* &quot;-&quot;??_-;_-@_-"/>
      <alignment horizontal="center" vertical="bottom" textRotation="0" wrapText="0" indent="0" justifyLastLine="0" shrinkToFit="0" readingOrder="0"/>
    </dxf>
    <dxf>
      <numFmt numFmtId="13" formatCode="0\ %"/>
      <alignment horizontal="center" vertical="bottom" textRotation="0" wrapText="0" indent="0" justifyLastLine="0" shrinkToFit="0" readingOrder="0"/>
    </dxf>
    <dxf>
      <numFmt numFmtId="164" formatCode="_-* #,##0_-;\-* #,##0_-;_-* &quot;-&quot;??_-;_-@_-"/>
      <alignment horizontal="center" vertical="bottom" textRotation="0" wrapText="0" indent="0" justifyLastLine="0" shrinkToFit="0" readingOrder="0"/>
    </dxf>
    <dxf>
      <numFmt numFmtId="164" formatCode="_-* #,##0_-;\-* #,##0_-;_-* &quot;-&quot;??_-;_-@_-"/>
      <alignment horizontal="center" vertical="bottom" textRotation="0" wrapText="0" indent="0" justifyLastLine="0" shrinkToFit="0" readingOrder="0"/>
    </dxf>
    <dxf>
      <numFmt numFmtId="164" formatCode="_-* #,##0_-;\-* #,##0_-;_-* &quot;-&quot;??_-;_-@_-"/>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1" indent="0" justifyLastLine="0" shrinkToFit="0" readingOrder="0"/>
    </dxf>
    <dxf>
      <alignment horizontal="center" vertical="bottom" textRotation="0" wrapText="0" indent="0" justifyLastLine="0" shrinkToFit="0" readingOrder="0"/>
    </dxf>
    <dxf>
      <font>
        <b/>
      </font>
      <alignment horizontal="general" vertical="top" textRotation="0" indent="0" justifyLastLine="0" shrinkToFit="0" readingOrder="0"/>
    </dxf>
    <dxf>
      <numFmt numFmtId="164" formatCode="_-* #,##0_-;\-* #,##0_-;_-* &quot;-&quot;??_-;_-@_-"/>
      <alignment horizontal="center" vertical="center" textRotation="0" wrapText="1" indent="0" justifyLastLine="0" shrinkToFit="0" readingOrder="0"/>
    </dxf>
    <dxf>
      <numFmt numFmtId="164" formatCode="_-* #,##0_-;\-* #,##0_-;_-* &quot;-&quot;??_-;_-@_-"/>
      <alignment horizontal="center" vertical="center" textRotation="0" wrapText="1" indent="0" justifyLastLine="0" shrinkToFit="0" readingOrder="0"/>
    </dxf>
    <dxf>
      <alignment horizontal="center" vertical="center" textRotation="0" wrapText="1" indent="0" justifyLastLine="0" shrinkToFit="0" readingOrder="0"/>
    </dxf>
    <dxf>
      <numFmt numFmtId="164" formatCode="_-* #,##0_-;\-* #,##0_-;_-* &quot;-&quot;??_-;_-@_-"/>
      <alignment horizontal="center" vertical="center" textRotation="0" wrapText="1" indent="0" justifyLastLine="0" shrinkToFit="0" readingOrder="0"/>
    </dxf>
    <dxf>
      <numFmt numFmtId="164" formatCode="_-* #,##0_-;\-* #,##0_-;_-* &quot;-&quot;??_-;_-@_-"/>
      <alignment horizontal="center" vertical="center" textRotation="0" wrapText="1" indent="0" justifyLastLine="0" shrinkToFit="0" readingOrder="0"/>
    </dxf>
    <dxf>
      <numFmt numFmtId="164" formatCode="_-* #,##0_-;\-* #,##0_-;_-* &quot;-&quot;??_-;_-@_-"/>
      <alignment horizontal="center" vertical="center" textRotation="0" wrapText="1" indent="0" justifyLastLine="0" shrinkToFit="0" readingOrder="0"/>
    </dxf>
    <dxf>
      <font>
        <b val="0"/>
      </font>
      <alignment horizontal="center" vertical="center" textRotation="0" wrapText="1" indent="0" justifyLastLine="0" shrinkToFit="0" readingOrder="0"/>
    </dxf>
    <dxf>
      <font>
        <b val="0"/>
      </font>
      <alignment horizontal="center" vertical="center" textRotation="0" wrapText="1" indent="0" justifyLastLine="0" shrinkToFit="0" readingOrder="0"/>
    </dxf>
    <dxf>
      <alignment horizontal="center" vertical="center" textRotation="0" wrapText="1" indent="0" justifyLastLine="0" shrinkToFit="0" readingOrder="0"/>
    </dxf>
    <dxf>
      <font>
        <strike val="0"/>
        <outline val="0"/>
        <shadow val="0"/>
        <u val="none"/>
        <vertAlign val="baseline"/>
        <sz val="11"/>
        <color auto="1"/>
        <name val="Arial"/>
        <family val="2"/>
        <scheme val="minor"/>
      </font>
    </dxf>
    <dxf>
      <alignment horizontal="left" vertical="top" textRotation="0"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3" formatCode="0\ %"/>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strike val="0"/>
        <outline val="0"/>
        <shadow val="0"/>
        <u val="none"/>
        <vertAlign val="baseline"/>
        <sz val="11"/>
        <color auto="1"/>
        <name val="Arial"/>
        <family val="2"/>
        <scheme val="minor"/>
      </font>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1"/>
        <color theme="1"/>
        <name val="Arial"/>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Arial"/>
        <scheme val="minor"/>
      </font>
      <numFmt numFmtId="164" formatCode="_-* #,##0_-;\-* #,##0_-;_-* &quot;-&quot;??_-;_-@_-"/>
      <alignment horizontal="left" vertical="top" textRotation="0" wrapText="1"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3" formatCode="0\ %"/>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strike val="0"/>
        <outline val="0"/>
        <shadow val="0"/>
        <u val="none"/>
        <vertAlign val="baseline"/>
        <sz val="11"/>
        <color auto="1"/>
        <name val="Arial"/>
        <family val="2"/>
        <scheme val="minor"/>
      </font>
      <alignment horizontal="left" vertical="bottom" textRotation="0" wrapText="1"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1"/>
        <color theme="1"/>
        <name val="Arial"/>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Arial"/>
        <scheme val="minor"/>
      </font>
      <numFmt numFmtId="164" formatCode="_-* #,##0_-;\-* #,##0_-;_-* &quot;-&quot;??_-;_-@_-"/>
      <alignment horizontal="left" vertical="top" textRotation="0" wrapText="1"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2527130</xdr:colOff>
      <xdr:row>5</xdr:row>
      <xdr:rowOff>1308</xdr:rowOff>
    </xdr:to>
    <xdr:pic>
      <xdr:nvPicPr>
        <xdr:cNvPr id="2" name="Picture 1">
          <a:extLst>
            <a:ext uri="{FF2B5EF4-FFF2-40B4-BE49-F238E27FC236}">
              <a16:creationId xmlns:a16="http://schemas.microsoft.com/office/drawing/2014/main" id="{74CFD3BB-7ACF-4BBD-BDBF-788F0AB78B5A}"/>
            </a:ext>
          </a:extLst>
        </xdr:cNvPr>
        <xdr:cNvPicPr>
          <a:picLocks noChangeAspect="1"/>
        </xdr:cNvPicPr>
      </xdr:nvPicPr>
      <xdr:blipFill>
        <a:blip xmlns:r="http://schemas.openxmlformats.org/officeDocument/2006/relationships" r:embed="rId1"/>
        <a:stretch>
          <a:fillRect/>
        </a:stretch>
      </xdr:blipFill>
      <xdr:spPr>
        <a:xfrm>
          <a:off x="657225" y="361950"/>
          <a:ext cx="2527130" cy="5378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330200</xdr:colOff>
      <xdr:row>8</xdr:row>
      <xdr:rowOff>44450</xdr:rowOff>
    </xdr:from>
    <xdr:to>
      <xdr:col>4</xdr:col>
      <xdr:colOff>401357</xdr:colOff>
      <xdr:row>16</xdr:row>
      <xdr:rowOff>45302</xdr:rowOff>
    </xdr:to>
    <xdr:pic>
      <xdr:nvPicPr>
        <xdr:cNvPr id="2" name="Picture 1">
          <a:extLst>
            <a:ext uri="{FF2B5EF4-FFF2-40B4-BE49-F238E27FC236}">
              <a16:creationId xmlns:a16="http://schemas.microsoft.com/office/drawing/2014/main" id="{F6C8A9C3-B079-487F-8816-8B9AD5CE7E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644650" y="1558925"/>
          <a:ext cx="1385607" cy="1372452"/>
        </a:xfrm>
        <a:prstGeom prst="rect">
          <a:avLst/>
        </a:prstGeom>
      </xdr:spPr>
    </xdr:pic>
    <xdr:clientData/>
  </xdr:twoCellAnchor>
  <xdr:twoCellAnchor editAs="oneCell">
    <xdr:from>
      <xdr:col>8</xdr:col>
      <xdr:colOff>187325</xdr:colOff>
      <xdr:row>8</xdr:row>
      <xdr:rowOff>96345</xdr:rowOff>
    </xdr:from>
    <xdr:to>
      <xdr:col>10</xdr:col>
      <xdr:colOff>397043</xdr:colOff>
      <xdr:row>16</xdr:row>
      <xdr:rowOff>45302</xdr:rowOff>
    </xdr:to>
    <xdr:pic>
      <xdr:nvPicPr>
        <xdr:cNvPr id="7" name="Picture 6">
          <a:extLst>
            <a:ext uri="{FF2B5EF4-FFF2-40B4-BE49-F238E27FC236}">
              <a16:creationId xmlns:a16="http://schemas.microsoft.com/office/drawing/2014/main" id="{88600118-4C6E-411D-B3D4-5A2697EE5E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4911725" y="1610820"/>
          <a:ext cx="1524168" cy="1320557"/>
        </a:xfrm>
        <a:prstGeom prst="rect">
          <a:avLst/>
        </a:prstGeom>
      </xdr:spPr>
    </xdr:pic>
    <xdr:clientData/>
  </xdr:twoCellAnchor>
  <xdr:twoCellAnchor editAs="oneCell">
    <xdr:from>
      <xdr:col>14</xdr:col>
      <xdr:colOff>371475</xdr:colOff>
      <xdr:row>8</xdr:row>
      <xdr:rowOff>82943</xdr:rowOff>
    </xdr:from>
    <xdr:to>
      <xdr:col>16</xdr:col>
      <xdr:colOff>387809</xdr:colOff>
      <xdr:row>16</xdr:row>
      <xdr:rowOff>45302</xdr:rowOff>
    </xdr:to>
    <xdr:pic>
      <xdr:nvPicPr>
        <xdr:cNvPr id="8" name="Picture 7">
          <a:extLst>
            <a:ext uri="{FF2B5EF4-FFF2-40B4-BE49-F238E27FC236}">
              <a16:creationId xmlns:a16="http://schemas.microsoft.com/office/drawing/2014/main" id="{F7213298-CD78-49C7-AA3F-C3E4B46D937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8505825" y="1597418"/>
          <a:ext cx="1333959" cy="1333959"/>
        </a:xfrm>
        <a:prstGeom prst="rect">
          <a:avLst/>
        </a:prstGeom>
        <a:noFill/>
      </xdr:spPr>
    </xdr:pic>
    <xdr:clientData/>
  </xdr:twoCellAnchor>
  <xdr:twoCellAnchor editAs="oneCell">
    <xdr:from>
      <xdr:col>20</xdr:col>
      <xdr:colOff>406400</xdr:colOff>
      <xdr:row>9</xdr:row>
      <xdr:rowOff>25480</xdr:rowOff>
    </xdr:from>
    <xdr:to>
      <xdr:col>22</xdr:col>
      <xdr:colOff>305572</xdr:colOff>
      <xdr:row>16</xdr:row>
      <xdr:rowOff>45302</xdr:rowOff>
    </xdr:to>
    <xdr:pic>
      <xdr:nvPicPr>
        <xdr:cNvPr id="9" name="Picture 8">
          <a:extLst>
            <a:ext uri="{FF2B5EF4-FFF2-40B4-BE49-F238E27FC236}">
              <a16:creationId xmlns:a16="http://schemas.microsoft.com/office/drawing/2014/main" id="{566A9DA6-645F-45D9-9EB3-A469564D2F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11950700" y="1720930"/>
          <a:ext cx="1213622" cy="12104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5:J10" totalsRowShown="0" headerRowDxfId="104" dataDxfId="103" dataCellStyle="Comma">
  <tableColumns count="9">
    <tableColumn id="1" xr3:uid="{00000000-0010-0000-0000-000001000000}" name="Project category"/>
    <tableColumn id="9" xr3:uid="{00000000-0010-0000-0000-000009000000}" name="Number of projects" dataDxfId="102" dataCellStyle="Comma"/>
    <tableColumn id="10" xr3:uid="{00000000-0010-0000-0000-00000A000000}" name="Outstanding amount_x000a_31 Dec 2024 (EUR)" dataDxfId="101" dataCellStyle="Comma"/>
    <tableColumn id="2" xr3:uid="{00000000-0010-0000-0000-000002000000}" name="Annual energy savings (avoided / reduced MWh)" dataDxfId="100" dataCellStyle="Comma"/>
    <tableColumn id="3" xr3:uid="{00000000-0010-0000-0000-000003000000}" name="Annual CO₂ emissions avoided / reduced (tCO₂)" dataDxfId="99" dataCellStyle="Comma"/>
    <tableColumn id="4" xr3:uid="{00000000-0010-0000-0000-000004000000}" name="Annual amount of treated wastewater in existing plants immediately after project completion (m3)" dataDxfId="98" dataCellStyle="Comma"/>
    <tableColumn id="5" xr3:uid="{00000000-0010-0000-0000-000005000000}" name="Annual amount of treated wastewater with increased capacity in the future (m3)" dataDxfId="97" dataCellStyle="Comma"/>
    <tableColumn id="6" xr3:uid="{00000000-0010-0000-0000-000006000000}" name="Annual production of renewable energy (MWh)" dataDxfId="96" dataCellStyle="Comma"/>
    <tableColumn id="7" xr3:uid="{00000000-0010-0000-0000-000007000000}" name="Renewable energy production capacity (MW)" dataDxfId="95"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0E2FA3E-EE36-42B4-B9CA-DE7E2A307730}" name="Table18" displayName="Table18" ref="B35:J40" totalsRowShown="0" headerRowDxfId="94" dataDxfId="93" dataCellStyle="Comma">
  <tableColumns count="9">
    <tableColumn id="1" xr3:uid="{689892BD-AD9E-4541-962D-F50A38EC8D85}" name="Project category"/>
    <tableColumn id="9" xr3:uid="{99D2877D-63D3-44EA-8AFC-5FD96E5513C6}" name="Column1" dataDxfId="92" dataCellStyle="Comma"/>
    <tableColumn id="10" xr3:uid="{9FF24F92-9873-48B0-9836-55BA7B2B374D}" name="Column2" dataDxfId="91" dataCellStyle="Comma"/>
    <tableColumn id="2" xr3:uid="{9C824918-4083-4F9A-960F-CAEB6BAE4F07}" name="Annual energy savings (avoided / reduced MWh)" dataDxfId="90" dataCellStyle="Comma"/>
    <tableColumn id="3" xr3:uid="{3923B92F-AB66-4204-9E87-A94D08CF9569}" name="Annual CO₂ emissions avoided / reduced (tCO₂)" dataDxfId="89" dataCellStyle="Comma"/>
    <tableColumn id="4" xr3:uid="{23942ED4-7513-460C-86EA-2D5C2B7FA093}" name="Annual amount of treated wastewater in existing plants immediately after project completion (m3)" dataDxfId="88" dataCellStyle="Comma"/>
    <tableColumn id="5" xr3:uid="{C7EAF355-D240-4E8B-9914-99479303324E}" name="Annual amount of treated wastewater with increased capacity in the future (m3)" dataDxfId="87" dataCellStyle="Comma"/>
    <tableColumn id="6" xr3:uid="{83079A3B-B49D-4F6B-8E34-0B652E9B18AB}" name="Annual production of renewable energy (MWh)" dataDxfId="86" dataCellStyle="Comma"/>
    <tableColumn id="7" xr3:uid="{724C0F10-7A1C-498D-B8D7-66EB77CA615B}" name="Renewable energy production capacity (MW)" dataDxfId="85" dataCellStyle="Comma"/>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F7C3EB7-5AB7-4AF9-9EF2-64E4C28A8D92}" name="Table210" displayName="Table210" ref="B5:P442" totalsRowShown="0" headerRowDxfId="84" dataDxfId="83" headerRowCellStyle="Comma" dataCellStyle="Comma">
  <tableColumns count="15">
    <tableColumn id="1" xr3:uid="{23509E0F-9272-4F0E-97B6-88E12027DE16}" name="Customer" dataDxfId="82"/>
    <tableColumn id="2" xr3:uid="{7740EB5E-6F16-49B5-8607-6CDCBD043F2C}" name="Project" dataDxfId="81"/>
    <tableColumn id="3" xr3:uid="{757765F8-535E-4152-8A49-84A0BB7DDA31}" name="Project sub-category" dataDxfId="80"/>
    <tableColumn id="10" xr3:uid="{D011E6C1-B09A-4DE2-A985-9FA6C597FFCC}" name="Year of approval" dataDxfId="79"/>
    <tableColumn id="17" xr3:uid="{6101A007-2E14-493C-A7E7-13EBFF947CB6}" name="Approval framework" dataDxfId="78"/>
    <tableColumn id="16" xr3:uid="{EDCEB5BD-0C55-4C3B-B12F-7BBD2D386C38}" name="Alignment with the current framework criteria" dataDxfId="77"/>
    <tableColumn id="13" xr3:uid="{00FA18B8-4C8A-47A0-A593-2F01E7FFC420}" name="Energy performance certificate class" dataDxfId="76"/>
    <tableColumn id="12" xr3:uid="{82F954A3-3B13-41B9-A85A-C180C5B97530}" name="EPC Year ¹" dataDxfId="75"/>
    <tableColumn id="11" xr3:uid="{7FEA36F9-5A30-42CA-BC95-5D6DB3AA986C}" name="E-value ²" dataDxfId="74"/>
    <tableColumn id="4" xr3:uid="{959420C2-A8D6-4984-BC15-9102F4D7758C}" name="Outstanding amount 31 Dec 2024 (EUR)" dataDxfId="73" dataCellStyle="Comma"/>
    <tableColumn id="5" xr3:uid="{F080C3A2-C428-404C-85EE-0826636D81B3}" name="Unwithdrawn credit commitment_x000a_31 Dec 2024 (EUR)" dataDxfId="72" dataCellStyle="Comma"/>
    <tableColumn id="6" xr3:uid="{7FFE25CC-4C89-4AAE-B7DD-932BDFC22C02}" name="Total committed finance_x000a_31 Dec 2024 (EUR)" dataDxfId="71" dataCellStyle="Comma"/>
    <tableColumn id="7" xr3:uid="{CED00F09-2B8E-4212-84DA-B4EEDCB85B08}" name="MuniFin's estimated share of finance_x000a_31 Dec 2024" dataDxfId="70" dataCellStyle="Percent"/>
    <tableColumn id="8" xr3:uid="{EEFB881B-DCB0-4D29-A46A-A0652B573F38}" name="Annual energy savings (avoided / reduced MWh)" dataDxfId="69" dataCellStyle="Comma"/>
    <tableColumn id="9" xr3:uid="{52CEC6F2-0A2D-4FE1-8EE3-CB1C927A6D9E}" name="Annual CO₂ emissions avoided / reduced (tCO₂)" dataDxfId="68" dataCellStyle="Comma"/>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D551215-54A1-4220-BBBB-A5E5F712BDE1}" name="Table29" displayName="Table29" ref="B5:M78" totalsRowShown="0" headerRowDxfId="67" dataDxfId="66" headerRowCellStyle="Comma" dataCellStyle="Comma">
  <tableColumns count="12">
    <tableColumn id="1" xr3:uid="{F06F70D6-AE29-4449-BD4C-FFD316C27753}" name="Customer" dataDxfId="65"/>
    <tableColumn id="2" xr3:uid="{8610472D-5442-4797-AE40-896E00DF8FC4}" name="Project" dataDxfId="64"/>
    <tableColumn id="3" xr3:uid="{88C2B140-843B-4149-A007-16A230BDEE5A}" name="Project sub-category" dataDxfId="63"/>
    <tableColumn id="10" xr3:uid="{57E4C085-CE06-41EC-B3B9-1E677F7A71AE}" name="Year of approval" dataDxfId="62"/>
    <tableColumn id="17" xr3:uid="{A9330F87-677F-4A57-B740-B28CBC73587B}" name="Approval framework" dataDxfId="61"/>
    <tableColumn id="16" xr3:uid="{06EA7494-E8F8-48E2-B5F6-7209023A1D76}" name="Alignment with the current framework criteria" dataDxfId="60"/>
    <tableColumn id="4" xr3:uid="{57260519-353C-44A9-9F04-7ED79A923203}" name="Outstanding amount 31 Dec 2024 (EUR)" dataDxfId="59" dataCellStyle="Comma"/>
    <tableColumn id="5" xr3:uid="{27B3E51E-798B-44D6-AA49-5ACD06A6784E}" name="Unwithdrawn credit commitment_x000a_31 Dec 2024 (EUR)" dataDxfId="58" dataCellStyle="Comma"/>
    <tableColumn id="6" xr3:uid="{301DFFE3-0680-4E26-BC5F-5B19941383D9}" name="Total committed finance_x000a_31 Dec 2024 (EUR)" dataDxfId="57" dataCellStyle="Comma"/>
    <tableColumn id="7" xr3:uid="{D0D051C2-577A-4CE2-BE33-E69C6F218CD8}" name="MuniFin's estimated share of finance_x000a_31 Dec 2024" dataDxfId="56" dataCellStyle="Percent"/>
    <tableColumn id="8" xr3:uid="{7270AE75-D614-40BC-BFA7-DA467715BF2B}" name="Annual energy savings (avoided / reduced MWh)" dataDxfId="55" dataCellStyle="Comma"/>
    <tableColumn id="9" xr3:uid="{7C28B7EE-1715-4EDF-9234-D8FE64467427}" name="Annual CO₂ emissions avoided / reduced (tCO₂)" dataDxfId="54" dataCellStyle="Comma"/>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B5:M13" totalsRowShown="0" headerRowDxfId="53" dataCellStyle="Comma">
  <tableColumns count="12">
    <tableColumn id="1" xr3:uid="{00000000-0010-0000-0500-000001000000}" name="Customer"/>
    <tableColumn id="2" xr3:uid="{00000000-0010-0000-0500-000002000000}" name="Project" dataDxfId="52"/>
    <tableColumn id="12" xr3:uid="{384EA22A-A8E4-4575-A6EA-7FDCB4C6744E}" name="Project sub-category"/>
    <tableColumn id="3" xr3:uid="{00000000-0010-0000-0500-000003000000}" name="Year of approval" dataDxfId="51"/>
    <tableColumn id="11" xr3:uid="{27B80610-0948-47BD-B075-C420836E9C42}" name="Approval framework" dataDxfId="50"/>
    <tableColumn id="10" xr3:uid="{6EB6B036-9AC2-4D58-B33C-EC7F26B5818E}" name="Alignment with the current framework criteria" dataDxfId="49"/>
    <tableColumn id="4" xr3:uid="{00000000-0010-0000-0500-000004000000}" name="Outstanding amount 31 Dec 2024 (EUR)" dataDxfId="48" dataCellStyle="Comma"/>
    <tableColumn id="5" xr3:uid="{00000000-0010-0000-0500-000005000000}" name="Unwithdrawn credit commitment_x000a_31 Dec 2024 (EUR)" dataDxfId="47" dataCellStyle="Comma"/>
    <tableColumn id="6" xr3:uid="{00000000-0010-0000-0500-000006000000}" name="Total committed finance_x000a_31 Dec 2024 (EUR)" dataDxfId="46" dataCellStyle="Comma"/>
    <tableColumn id="7" xr3:uid="{00000000-0010-0000-0500-000007000000}" name="MuniFin's estimated share of finance_x000a_31 Dec 2024 " dataDxfId="45" dataCellStyle="Percent"/>
    <tableColumn id="8" xr3:uid="{00000000-0010-0000-0500-000008000000}" name="Annual energy savings (avoided / reduced MWh)" dataDxfId="44" dataCellStyle="Comma"/>
    <tableColumn id="9" xr3:uid="{00000000-0010-0000-0500-000009000000}" name="Annual CO₂ emissions avoided / reduced (tCO₂)" dataDxfId="43" dataCellStyle="Comma"/>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B5:L35" totalsRowShown="0" headerRowDxfId="42" dataDxfId="41" dataCellStyle="Comma">
  <tableColumns count="11">
    <tableColumn id="1" xr3:uid="{00000000-0010-0000-0200-000001000000}" name="Customer" dataDxfId="40"/>
    <tableColumn id="2" xr3:uid="{00000000-0010-0000-0200-000002000000}" name="Project" dataDxfId="39"/>
    <tableColumn id="11" xr3:uid="{1073F8B2-21EC-446F-ABF3-199647BB1E93}" name="Project sub-category" dataDxfId="38"/>
    <tableColumn id="3" xr3:uid="{00000000-0010-0000-0200-000003000000}" name="Year of approval" dataDxfId="37"/>
    <tableColumn id="9" xr3:uid="{C2539C87-D520-4344-BE57-EBE951EBDAD8}" name="Approval framework" dataDxfId="36"/>
    <tableColumn id="10" xr3:uid="{47424E31-3505-44FB-A471-F8ECE78CBF41}" name="Alignment with the current framework criteria" dataDxfId="35"/>
    <tableColumn id="4" xr3:uid="{00000000-0010-0000-0200-000004000000}" name="Outstanding amount 31 Dec 2024 (EUR)" dataDxfId="34" dataCellStyle="Comma"/>
    <tableColumn id="5" xr3:uid="{00000000-0010-0000-0200-000005000000}" name="Unwithdrawn credit commitment_x000a_31 Dec 2024 (EUR)" dataDxfId="33" dataCellStyle="Comma"/>
    <tableColumn id="6" xr3:uid="{00000000-0010-0000-0200-000006000000}" name="Total committed finance_x000a_31 Dec 2024 (EUR)" dataDxfId="32" dataCellStyle="Comma"/>
    <tableColumn id="7" xr3:uid="{00000000-0010-0000-0200-000007000000}" name="MuniFin's estimated share of finance_x000a_31 Dec 2024" dataDxfId="31" dataCellStyle="Percent"/>
    <tableColumn id="8" xr3:uid="{00000000-0010-0000-0200-000008000000}" name="Annual CO₂ emissions avoided / reduced (tCO₂)" dataDxfId="30" dataCellStyle="Comma"/>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B5:N13" totalsRowShown="0" headerRowDxfId="29" dataDxfId="28" dataCellStyle="Comma">
  <tableColumns count="13">
    <tableColumn id="1" xr3:uid="{00000000-0010-0000-0400-000001000000}" name="Customer" dataDxfId="27"/>
    <tableColumn id="2" xr3:uid="{00000000-0010-0000-0400-000002000000}" name="Project" dataDxfId="26"/>
    <tableColumn id="11" xr3:uid="{85197C7D-8DA5-4B6A-8F0C-2557A75FD135}" name="Project sub-category" dataDxfId="25"/>
    <tableColumn id="3" xr3:uid="{00000000-0010-0000-0400-000003000000}" name="Year of approval" dataDxfId="24"/>
    <tableColumn id="13" xr3:uid="{4A6F7759-8788-4328-952A-3E7934B6579F}" name="Approval framework" dataDxfId="23"/>
    <tableColumn id="12" xr3:uid="{105C1E85-D305-46D2-AE74-95116A7FF760}" name="Alignment with the current framework criteria" dataDxfId="22"/>
    <tableColumn id="4" xr3:uid="{00000000-0010-0000-0400-000004000000}" name="Outstanding amount 31 Dec 2024 (EUR)" dataDxfId="21" dataCellStyle="Comma"/>
    <tableColumn id="5" xr3:uid="{00000000-0010-0000-0400-000005000000}" name="Unwithdrawn credit commitment_x000a_31 Dec 2024 (EUR)" dataDxfId="20" dataCellStyle="Comma"/>
    <tableColumn id="6" xr3:uid="{00000000-0010-0000-0400-000006000000}" name="Total committed finance_x000a_31 Dec 2024 (EUR)" dataDxfId="19" dataCellStyle="Comma"/>
    <tableColumn id="7" xr3:uid="{00000000-0010-0000-0400-000007000000}" name="MuniFin's estimated share of finance_x000a_31 Dec 2024" dataDxfId="18" dataCellStyle="Percent"/>
    <tableColumn id="8" xr3:uid="{00000000-0010-0000-0400-000008000000}" name="Annual production of renewable energy (MWh)" dataDxfId="17" dataCellStyle="Comma"/>
    <tableColumn id="9" xr3:uid="{00000000-0010-0000-0400-000009000000}" name="Renewable energy production capacity (MW)" dataDxfId="16" dataCellStyle="Comma"/>
    <tableColumn id="10" xr3:uid="{00000000-0010-0000-0400-00000A000000}" name="Annual CO₂ emissions avoided / reduced (tCO₂)" dataDxfId="15" dataCellStyle="Comma"/>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B5:N20" totalsRowShown="0" headerRowDxfId="14" dataDxfId="13" dataCellStyle="Comma">
  <tableColumns count="13">
    <tableColumn id="1" xr3:uid="{00000000-0010-0000-0300-000001000000}" name="Customer" dataDxfId="12"/>
    <tableColumn id="2" xr3:uid="{00000000-0010-0000-0300-000002000000}" name="Project" dataDxfId="11"/>
    <tableColumn id="11" xr3:uid="{012611CD-7089-45A5-BC51-440A56B3274E}" name="Project sub-category" dataDxfId="10"/>
    <tableColumn id="3" xr3:uid="{00000000-0010-0000-0300-000003000000}" name="Year of approval" dataDxfId="9"/>
    <tableColumn id="12" xr3:uid="{45FEE5F1-DD78-46FF-BB68-82C63868DF97}" name="Approval framework" dataDxfId="8"/>
    <tableColumn id="13" xr3:uid="{DEE7FD2A-E88C-4076-B6FD-73D8934C5769}" name="Alignment with the current framework criteria" dataDxfId="7"/>
    <tableColumn id="4" xr3:uid="{00000000-0010-0000-0300-000004000000}" name="Outstanding amount 31 Dec 2024 (EUR)" dataDxfId="6" dataCellStyle="Comma"/>
    <tableColumn id="5" xr3:uid="{00000000-0010-0000-0300-000005000000}" name="Unwithdrawn credit commitment_x000a_31 Dec 2024 (EUR)" dataDxfId="5" dataCellStyle="Comma"/>
    <tableColumn id="6" xr3:uid="{00000000-0010-0000-0300-000006000000}" name="Total committed finance_x000a_31 Dec 2024 (EUR)" dataDxfId="4" dataCellStyle="Comma"/>
    <tableColumn id="7" xr3:uid="{00000000-0010-0000-0300-000007000000}" name="MuniFin's estimated share of finance_x000a_31 Dec 2024" dataDxfId="3" dataCellStyle="Percent"/>
    <tableColumn id="8" xr3:uid="{00000000-0010-0000-0300-000008000000}" name="Annual amount of treated wastewater in existing plants immediately after project completion (m3)" dataDxfId="2" dataCellStyle="Comma"/>
    <tableColumn id="9" xr3:uid="{00000000-0010-0000-0300-000009000000}" name="Annual amount of treated wastewater with increased capacity in the future (m3)" dataDxfId="1" dataCellStyle="Comma"/>
    <tableColumn id="10" xr3:uid="{00000000-0010-0000-0300-00000A000000}" name="Annual production of renewable energy (MWh)" dataDxfId="0" dataCellStyle="Comma"/>
  </tableColumns>
  <tableStyleInfo name="TableStyleLight9" showFirstColumn="0" showLastColumn="0" showRowStripes="1" showColumnStripes="0"/>
</table>
</file>

<file path=xl/theme/theme1.xml><?xml version="1.0" encoding="utf-8"?>
<a:theme xmlns:a="http://schemas.openxmlformats.org/drawingml/2006/main" name="Kuntarahoitus">
  <a:themeElements>
    <a:clrScheme name="Kuntarahoitus">
      <a:dk1>
        <a:srgbClr val="000000"/>
      </a:dk1>
      <a:lt1>
        <a:srgbClr val="FFFFFF"/>
      </a:lt1>
      <a:dk2>
        <a:srgbClr val="00584D"/>
      </a:dk2>
      <a:lt2>
        <a:srgbClr val="00AF43"/>
      </a:lt2>
      <a:accent1>
        <a:srgbClr val="00AF43"/>
      </a:accent1>
      <a:accent2>
        <a:srgbClr val="00584D"/>
      </a:accent2>
      <a:accent3>
        <a:srgbClr val="FF647E"/>
      </a:accent3>
      <a:accent4>
        <a:srgbClr val="6258B1"/>
      </a:accent4>
      <a:accent5>
        <a:srgbClr val="FF8140"/>
      </a:accent5>
      <a:accent6>
        <a:srgbClr val="00A1E0"/>
      </a:accent6>
      <a:hlink>
        <a:srgbClr val="00513B"/>
      </a:hlink>
      <a:folHlink>
        <a:srgbClr val="00B05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lnDef>
      <a:spPr>
        <a:ln w="6350"/>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spAutoFit/>
      </a:bodyPr>
      <a:lstStyle>
        <a:defPPr algn="l">
          <a:buClrTx/>
          <a:defRPr sz="1600" dirty="0" err="1" smtClean="0">
            <a:solidFill>
              <a:srgbClr val="000000"/>
            </a:solidFill>
          </a:defRPr>
        </a:defPPr>
      </a:lstStyle>
    </a:txDef>
  </a:objectDefaults>
  <a:extraClrSchemeLst/>
  <a:extLst>
    <a:ext uri="{05A4C25C-085E-4340-85A3-A5531E510DB2}">
      <thm15:themeFamily xmlns:thm15="http://schemas.microsoft.com/office/thememl/2012/main" name="Kuntarahoitus" id="{4995A591-8B49-42EF-8B1D-7A3BB237DD60}" vid="{9AFF7853-0E8F-418B-874F-1AE2D992C142}"/>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kuntarahoitus.fi/wp-content/uploads/2024/03/MuniFin-Green-Bond-framework.pdf" TargetMode="External"/><Relationship Id="rId1" Type="http://schemas.openxmlformats.org/officeDocument/2006/relationships/hyperlink" Target="https://www.kuntarahoitus.fi/app/uploads/2022/12/MuniFin-Green-Bond-framework.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37DEB-1309-4D6A-A360-5482EE3F917B}">
  <sheetPr>
    <tabColor theme="2"/>
  </sheetPr>
  <dimension ref="B7:I27"/>
  <sheetViews>
    <sheetView showGridLines="0" zoomScale="85" zoomScaleNormal="85" workbookViewId="0">
      <selection activeCell="B9" sqref="B9"/>
    </sheetView>
  </sheetViews>
  <sheetFormatPr defaultRowHeight="14" x14ac:dyDescent="0.3"/>
  <cols>
    <col min="1" max="1" width="5.58203125" customWidth="1"/>
    <col min="2" max="2" width="46.58203125" customWidth="1"/>
    <col min="4" max="4" width="100.75" customWidth="1"/>
  </cols>
  <sheetData>
    <row r="7" spans="2:4" x14ac:dyDescent="0.3">
      <c r="B7" s="1" t="s">
        <v>0</v>
      </c>
    </row>
    <row r="8" spans="2:4" ht="14.5" x14ac:dyDescent="0.35">
      <c r="B8" s="2" t="s">
        <v>1</v>
      </c>
    </row>
    <row r="9" spans="2:4" ht="14.5" thickBot="1" x14ac:dyDescent="0.35"/>
    <row r="10" spans="2:4" ht="27" customHeight="1" thickBot="1" x14ac:dyDescent="0.35">
      <c r="B10" s="59" t="s">
        <v>2</v>
      </c>
      <c r="C10" s="60"/>
      <c r="D10" s="61" t="s">
        <v>3</v>
      </c>
    </row>
    <row r="11" spans="2:4" ht="65.150000000000006" customHeight="1" x14ac:dyDescent="0.3">
      <c r="B11" s="109" t="s">
        <v>4</v>
      </c>
      <c r="C11" s="110"/>
      <c r="D11" s="62" t="s">
        <v>5</v>
      </c>
    </row>
    <row r="12" spans="2:4" ht="65.150000000000006" customHeight="1" x14ac:dyDescent="0.3">
      <c r="B12" s="66" t="s">
        <v>6</v>
      </c>
      <c r="C12" s="67"/>
      <c r="D12" s="63" t="s">
        <v>7</v>
      </c>
    </row>
    <row r="13" spans="2:4" ht="65.150000000000006" customHeight="1" x14ac:dyDescent="0.3">
      <c r="B13" s="111" t="s">
        <v>8</v>
      </c>
      <c r="C13" s="112"/>
      <c r="D13" s="64" t="s">
        <v>9</v>
      </c>
    </row>
    <row r="14" spans="2:4" ht="65.150000000000006" customHeight="1" x14ac:dyDescent="0.3">
      <c r="B14" s="111" t="s">
        <v>10</v>
      </c>
      <c r="C14" s="112"/>
      <c r="D14" s="64" t="s">
        <v>11</v>
      </c>
    </row>
    <row r="15" spans="2:4" ht="65.150000000000006" customHeight="1" x14ac:dyDescent="0.3">
      <c r="B15" s="111" t="s">
        <v>12</v>
      </c>
      <c r="C15" s="112"/>
      <c r="D15" s="64" t="s">
        <v>13</v>
      </c>
    </row>
    <row r="16" spans="2:4" ht="65.150000000000006" customHeight="1" x14ac:dyDescent="0.3">
      <c r="B16" s="111" t="s">
        <v>14</v>
      </c>
      <c r="C16" s="112"/>
      <c r="D16" s="64" t="s">
        <v>15</v>
      </c>
    </row>
    <row r="17" spans="2:9" ht="65.150000000000006" customHeight="1" x14ac:dyDescent="0.3">
      <c r="B17" s="111" t="s">
        <v>16</v>
      </c>
      <c r="C17" s="112"/>
      <c r="D17" s="64" t="s">
        <v>17</v>
      </c>
    </row>
    <row r="18" spans="2:9" ht="65.150000000000006" customHeight="1" thickBot="1" x14ac:dyDescent="0.35">
      <c r="B18" s="106" t="s">
        <v>18</v>
      </c>
      <c r="C18" s="107"/>
      <c r="D18" s="65" t="s">
        <v>19</v>
      </c>
    </row>
    <row r="21" spans="2:9" ht="18.649999999999999" customHeight="1" x14ac:dyDescent="0.3">
      <c r="B21" s="10" t="s">
        <v>20</v>
      </c>
    </row>
    <row r="22" spans="2:9" x14ac:dyDescent="0.3">
      <c r="B22" s="108" t="s">
        <v>21</v>
      </c>
      <c r="C22" s="108"/>
      <c r="D22" s="108"/>
      <c r="E22" s="108"/>
      <c r="F22" s="108"/>
      <c r="G22" s="108"/>
      <c r="H22" s="108"/>
      <c r="I22" s="108"/>
    </row>
    <row r="23" spans="2:9" x14ac:dyDescent="0.3">
      <c r="B23" s="108"/>
      <c r="C23" s="108"/>
      <c r="D23" s="108"/>
      <c r="E23" s="108"/>
      <c r="F23" s="108"/>
      <c r="G23" s="108"/>
      <c r="H23" s="108"/>
      <c r="I23" s="108"/>
    </row>
    <row r="24" spans="2:9" x14ac:dyDescent="0.3">
      <c r="B24" s="108"/>
      <c r="C24" s="108"/>
      <c r="D24" s="108"/>
      <c r="E24" s="108"/>
      <c r="F24" s="108"/>
      <c r="G24" s="108"/>
      <c r="H24" s="108"/>
      <c r="I24" s="108"/>
    </row>
    <row r="25" spans="2:9" x14ac:dyDescent="0.3">
      <c r="B25" s="108"/>
      <c r="C25" s="108"/>
      <c r="D25" s="108"/>
      <c r="E25" s="108"/>
      <c r="F25" s="108"/>
      <c r="G25" s="108"/>
      <c r="H25" s="108"/>
      <c r="I25" s="108"/>
    </row>
    <row r="26" spans="2:9" x14ac:dyDescent="0.3">
      <c r="B26" s="108"/>
      <c r="C26" s="108"/>
      <c r="D26" s="108"/>
      <c r="E26" s="108"/>
      <c r="F26" s="108"/>
      <c r="G26" s="108"/>
      <c r="H26" s="108"/>
      <c r="I26" s="108"/>
    </row>
    <row r="27" spans="2:9" x14ac:dyDescent="0.3">
      <c r="B27" s="108"/>
      <c r="C27" s="108"/>
      <c r="D27" s="108"/>
      <c r="E27" s="108"/>
      <c r="F27" s="108"/>
      <c r="G27" s="108"/>
      <c r="H27" s="108"/>
      <c r="I27" s="108"/>
    </row>
  </sheetData>
  <sheetProtection algorithmName="SHA-512" hashValue="h5ZEbCoGLbJ3Nla7atE57CxGqXVXLKuEljbWP+XidpI3wen1SZNTvaDBVPaaHi+CmZKzVWoDRzBMeun7J8tmWg==" saltValue="PcG7W0dMBuCiQHDSfPE0fQ==" spinCount="100000" sheet="1" objects="1" scenarios="1"/>
  <mergeCells count="8">
    <mergeCell ref="B18:C18"/>
    <mergeCell ref="B22:I27"/>
    <mergeCell ref="B11:C11"/>
    <mergeCell ref="B13:C13"/>
    <mergeCell ref="B14:C14"/>
    <mergeCell ref="B15:C15"/>
    <mergeCell ref="B16:C16"/>
    <mergeCell ref="B17:C17"/>
  </mergeCells>
  <hyperlinks>
    <hyperlink ref="B11" location="Summary!A1" display="Summary" xr:uid="{C149969D-6BCA-46DD-93D0-28E8F106FFC8}"/>
    <hyperlink ref="B13" location="'New buildings'!A1" display="New buildings" xr:uid="{613C4DF4-4F9A-4CA7-A89D-E11B81FBCC6B}"/>
    <hyperlink ref="B14" location="Renovations!A1" display="Renovations" xr:uid="{414E6812-7FD6-4F17-AFE5-4DB465DB67FD}"/>
    <hyperlink ref="B15" location="'Energy efficiency'!A1" display="Energy efficiency" xr:uid="{2B708D4F-C3DC-478C-8439-1AE9193526DF}"/>
    <hyperlink ref="B16" location="Transportation!A1" display="Transportation" xr:uid="{E7D40D04-7102-452B-B676-B77A28575C50}"/>
    <hyperlink ref="B17" location="'Renewable energy'!A1" display="Renewable energy" xr:uid="{CBC2146C-C56E-4A81-B75C-7FBCB0D00D50}"/>
    <hyperlink ref="B18" location="'Water &amp; wastewater management'!A1" display="Water and wastewater management" xr:uid="{272D2ABA-3B00-4859-B3E7-505C6C1B2F36}"/>
    <hyperlink ref="B12" location="'Green bond framework 2022'!A1" display="Green bond Framework 2022" xr:uid="{C2E2E3AA-A320-40EE-ACE6-3A35CC315B96}"/>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1C0EF-94CC-49B7-B8C9-62D0E9AA10C0}">
  <sheetPr>
    <tabColor theme="2"/>
  </sheetPr>
  <dimension ref="B1:X35"/>
  <sheetViews>
    <sheetView showGridLines="0" workbookViewId="0">
      <selection activeCell="B7" sqref="B7"/>
    </sheetView>
  </sheetViews>
  <sheetFormatPr defaultRowHeight="14" x14ac:dyDescent="0.3"/>
  <cols>
    <col min="1" max="1" width="5.58203125" customWidth="1"/>
    <col min="7" max="7" width="1.58203125" customWidth="1"/>
    <col min="13" max="13" width="1.58203125" customWidth="1"/>
    <col min="19" max="19" width="1.58203125" customWidth="1"/>
  </cols>
  <sheetData>
    <row r="1" spans="2:24" ht="19.5" thickBot="1" x14ac:dyDescent="0.45">
      <c r="B1" s="26" t="s">
        <v>22</v>
      </c>
      <c r="C1" s="26"/>
      <c r="D1" s="26"/>
      <c r="E1" s="26"/>
      <c r="F1" s="26"/>
      <c r="G1" s="26"/>
      <c r="H1" s="26"/>
      <c r="I1" s="26"/>
      <c r="J1" s="26"/>
      <c r="K1" s="26"/>
      <c r="L1" s="26"/>
      <c r="M1" s="26"/>
      <c r="N1" s="26"/>
      <c r="O1" s="26"/>
      <c r="P1" s="26"/>
      <c r="Q1" s="26"/>
      <c r="R1" s="26"/>
      <c r="S1" s="26"/>
      <c r="T1" s="26"/>
      <c r="U1" s="26"/>
      <c r="V1" s="26"/>
      <c r="W1" s="26"/>
      <c r="X1" s="26"/>
    </row>
    <row r="2" spans="2:24" ht="14.5" thickTop="1" x14ac:dyDescent="0.3"/>
    <row r="5" spans="2:24" x14ac:dyDescent="0.3">
      <c r="B5" s="56" t="s">
        <v>23</v>
      </c>
      <c r="C5" s="55"/>
      <c r="D5" s="55"/>
      <c r="E5" s="55"/>
      <c r="F5" s="55"/>
      <c r="G5" s="55"/>
      <c r="H5" s="55"/>
      <c r="I5" s="55"/>
    </row>
    <row r="9" spans="2:24" x14ac:dyDescent="0.3">
      <c r="B9" s="113" t="s">
        <v>24</v>
      </c>
      <c r="C9" s="113"/>
      <c r="D9" s="113"/>
      <c r="E9" s="113"/>
      <c r="F9" s="113"/>
      <c r="H9" s="113" t="s">
        <v>25</v>
      </c>
      <c r="I9" s="113"/>
      <c r="J9" s="113"/>
      <c r="K9" s="113"/>
      <c r="L9" s="113"/>
      <c r="N9" s="113" t="s">
        <v>26</v>
      </c>
      <c r="O9" s="113"/>
      <c r="P9" s="113"/>
      <c r="Q9" s="113"/>
      <c r="R9" s="113"/>
      <c r="T9" s="114" t="s">
        <v>27</v>
      </c>
      <c r="U9" s="114"/>
      <c r="V9" s="114"/>
      <c r="W9" s="114"/>
      <c r="X9" s="114"/>
    </row>
    <row r="10" spans="2:24" x14ac:dyDescent="0.3">
      <c r="B10" s="113"/>
      <c r="C10" s="113"/>
      <c r="D10" s="113"/>
      <c r="E10" s="113"/>
      <c r="F10" s="113"/>
      <c r="H10" s="113"/>
      <c r="I10" s="113"/>
      <c r="J10" s="113"/>
      <c r="K10" s="113"/>
      <c r="L10" s="113"/>
      <c r="N10" s="113"/>
      <c r="O10" s="113"/>
      <c r="P10" s="113"/>
      <c r="Q10" s="113"/>
      <c r="R10" s="113"/>
      <c r="T10" s="114"/>
      <c r="U10" s="114"/>
      <c r="V10" s="114"/>
      <c r="W10" s="114"/>
      <c r="X10" s="114"/>
    </row>
    <row r="11" spans="2:24" x14ac:dyDescent="0.3">
      <c r="B11" s="113"/>
      <c r="C11" s="113"/>
      <c r="D11" s="113"/>
      <c r="E11" s="113"/>
      <c r="F11" s="113"/>
      <c r="H11" s="113"/>
      <c r="I11" s="113"/>
      <c r="J11" s="113"/>
      <c r="K11" s="113"/>
      <c r="L11" s="113"/>
      <c r="N11" s="113"/>
      <c r="O11" s="113"/>
      <c r="P11" s="113"/>
      <c r="Q11" s="113"/>
      <c r="R11" s="113"/>
      <c r="T11" s="114"/>
      <c r="U11" s="114"/>
      <c r="V11" s="114"/>
      <c r="W11" s="114"/>
      <c r="X11" s="114"/>
    </row>
    <row r="12" spans="2:24" x14ac:dyDescent="0.3">
      <c r="B12" s="113"/>
      <c r="C12" s="113"/>
      <c r="D12" s="113"/>
      <c r="E12" s="113"/>
      <c r="F12" s="113"/>
      <c r="H12" s="113"/>
      <c r="I12" s="113"/>
      <c r="J12" s="113"/>
      <c r="K12" s="113"/>
      <c r="L12" s="113"/>
      <c r="N12" s="113"/>
      <c r="O12" s="113"/>
      <c r="P12" s="113"/>
      <c r="Q12" s="113"/>
      <c r="R12" s="113"/>
      <c r="T12" s="114"/>
      <c r="U12" s="114"/>
      <c r="V12" s="114"/>
      <c r="W12" s="114"/>
      <c r="X12" s="114"/>
    </row>
    <row r="13" spans="2:24" x14ac:dyDescent="0.3">
      <c r="B13" s="113"/>
      <c r="C13" s="113"/>
      <c r="D13" s="113"/>
      <c r="E13" s="113"/>
      <c r="F13" s="113"/>
      <c r="H13" s="113"/>
      <c r="I13" s="113"/>
      <c r="J13" s="113"/>
      <c r="K13" s="113"/>
      <c r="L13" s="113"/>
      <c r="N13" s="113"/>
      <c r="O13" s="113"/>
      <c r="P13" s="113"/>
      <c r="Q13" s="113"/>
      <c r="R13" s="113"/>
      <c r="T13" s="114"/>
      <c r="U13" s="114"/>
      <c r="V13" s="114"/>
      <c r="W13" s="114"/>
      <c r="X13" s="114"/>
    </row>
    <row r="14" spans="2:24" x14ac:dyDescent="0.3">
      <c r="B14" s="113"/>
      <c r="C14" s="113"/>
      <c r="D14" s="113"/>
      <c r="E14" s="113"/>
      <c r="F14" s="113"/>
      <c r="H14" s="113"/>
      <c r="I14" s="113"/>
      <c r="J14" s="113"/>
      <c r="K14" s="113"/>
      <c r="L14" s="113"/>
      <c r="N14" s="113"/>
      <c r="O14" s="113"/>
      <c r="P14" s="113"/>
      <c r="Q14" s="113"/>
      <c r="R14" s="113"/>
      <c r="T14" s="114"/>
      <c r="U14" s="114"/>
      <c r="V14" s="114"/>
      <c r="W14" s="114"/>
      <c r="X14" s="114"/>
    </row>
    <row r="15" spans="2:24" x14ac:dyDescent="0.3">
      <c r="B15" s="113"/>
      <c r="C15" s="113"/>
      <c r="D15" s="113"/>
      <c r="E15" s="113"/>
      <c r="F15" s="113"/>
      <c r="H15" s="113"/>
      <c r="I15" s="113"/>
      <c r="J15" s="113"/>
      <c r="K15" s="113"/>
      <c r="L15" s="113"/>
      <c r="N15" s="113"/>
      <c r="O15" s="113"/>
      <c r="P15" s="113"/>
      <c r="Q15" s="113"/>
      <c r="R15" s="113"/>
      <c r="T15" s="114"/>
      <c r="U15" s="114"/>
      <c r="V15" s="114"/>
      <c r="W15" s="114"/>
      <c r="X15" s="114"/>
    </row>
    <row r="16" spans="2:24" ht="8.15" customHeight="1" thickBot="1" x14ac:dyDescent="0.35"/>
    <row r="17" spans="2:24" x14ac:dyDescent="0.3">
      <c r="B17" s="45"/>
      <c r="C17" s="46"/>
      <c r="D17" s="46"/>
      <c r="E17" s="46"/>
      <c r="F17" s="47"/>
      <c r="H17" s="45"/>
      <c r="I17" s="46"/>
      <c r="J17" s="46"/>
      <c r="K17" s="46"/>
      <c r="L17" s="47"/>
      <c r="N17" s="45"/>
      <c r="O17" s="46"/>
      <c r="P17" s="46"/>
      <c r="Q17" s="46"/>
      <c r="R17" s="47"/>
      <c r="T17" s="45"/>
      <c r="U17" s="46"/>
      <c r="V17" s="46"/>
      <c r="W17" s="46"/>
      <c r="X17" s="47"/>
    </row>
    <row r="18" spans="2:24" x14ac:dyDescent="0.3">
      <c r="B18" s="53" t="s">
        <v>28</v>
      </c>
      <c r="C18" s="54"/>
      <c r="F18" s="49"/>
      <c r="H18" s="53" t="s">
        <v>29</v>
      </c>
      <c r="L18" s="49"/>
      <c r="N18" s="53" t="s">
        <v>30</v>
      </c>
      <c r="R18" s="49"/>
      <c r="T18" s="53" t="s">
        <v>31</v>
      </c>
      <c r="X18" s="49"/>
    </row>
    <row r="19" spans="2:24" x14ac:dyDescent="0.3">
      <c r="B19" s="53"/>
      <c r="C19" s="54"/>
      <c r="F19" s="49"/>
      <c r="H19" s="53"/>
      <c r="L19" s="49"/>
      <c r="N19" s="53"/>
      <c r="R19" s="49"/>
      <c r="T19" s="53"/>
      <c r="X19" s="49"/>
    </row>
    <row r="20" spans="2:24" x14ac:dyDescent="0.3">
      <c r="B20" s="53" t="s">
        <v>32</v>
      </c>
      <c r="C20" s="54"/>
      <c r="F20" s="49"/>
      <c r="H20" s="53" t="s">
        <v>33</v>
      </c>
      <c r="L20" s="49"/>
      <c r="N20" s="53" t="s">
        <v>34</v>
      </c>
      <c r="R20" s="49"/>
      <c r="T20" s="53" t="s">
        <v>35</v>
      </c>
      <c r="X20" s="49"/>
    </row>
    <row r="21" spans="2:24" x14ac:dyDescent="0.3">
      <c r="B21" s="53"/>
      <c r="C21" s="54"/>
      <c r="F21" s="49"/>
      <c r="H21" s="53" t="s">
        <v>36</v>
      </c>
      <c r="L21" s="49"/>
      <c r="N21" s="53"/>
      <c r="R21" s="49"/>
      <c r="T21" s="53"/>
      <c r="X21" s="49"/>
    </row>
    <row r="22" spans="2:24" x14ac:dyDescent="0.3">
      <c r="B22" s="53" t="s">
        <v>37</v>
      </c>
      <c r="C22" s="54"/>
      <c r="F22" s="49"/>
      <c r="H22" s="53"/>
      <c r="L22" s="49"/>
      <c r="N22" s="53" t="s">
        <v>38</v>
      </c>
      <c r="R22" s="49"/>
      <c r="T22" s="53" t="s">
        <v>39</v>
      </c>
      <c r="X22" s="49"/>
    </row>
    <row r="23" spans="2:24" x14ac:dyDescent="0.3">
      <c r="B23" s="53"/>
      <c r="C23" s="54"/>
      <c r="F23" s="49"/>
      <c r="H23" s="53" t="s">
        <v>40</v>
      </c>
      <c r="L23" s="49"/>
      <c r="N23" s="53"/>
      <c r="R23" s="49"/>
      <c r="T23" s="53"/>
      <c r="X23" s="49"/>
    </row>
    <row r="24" spans="2:24" x14ac:dyDescent="0.3">
      <c r="B24" s="53" t="s">
        <v>41</v>
      </c>
      <c r="C24" s="54"/>
      <c r="F24" s="49"/>
      <c r="H24" s="53" t="s">
        <v>42</v>
      </c>
      <c r="L24" s="49"/>
      <c r="N24" s="53" t="s">
        <v>43</v>
      </c>
      <c r="R24" s="49"/>
      <c r="T24" s="53" t="s">
        <v>44</v>
      </c>
      <c r="X24" s="49"/>
    </row>
    <row r="25" spans="2:24" x14ac:dyDescent="0.3">
      <c r="B25" s="53"/>
      <c r="C25" s="54"/>
      <c r="F25" s="49"/>
      <c r="H25" s="53"/>
      <c r="L25" s="49"/>
      <c r="N25" s="53"/>
      <c r="R25" s="49"/>
      <c r="T25" s="48"/>
      <c r="X25" s="49"/>
    </row>
    <row r="26" spans="2:24" x14ac:dyDescent="0.3">
      <c r="B26" s="53" t="s">
        <v>45</v>
      </c>
      <c r="C26" s="54"/>
      <c r="F26" s="49"/>
      <c r="H26" s="53" t="s">
        <v>46</v>
      </c>
      <c r="L26" s="49"/>
      <c r="N26" s="53" t="s">
        <v>47</v>
      </c>
      <c r="R26" s="49"/>
      <c r="T26" s="48"/>
      <c r="X26" s="49"/>
    </row>
    <row r="27" spans="2:24" x14ac:dyDescent="0.3">
      <c r="B27" s="53"/>
      <c r="C27" s="54"/>
      <c r="F27" s="49"/>
      <c r="H27" s="53"/>
      <c r="L27" s="49"/>
      <c r="N27" s="48"/>
      <c r="R27" s="49"/>
      <c r="T27" s="48"/>
      <c r="X27" s="49"/>
    </row>
    <row r="28" spans="2:24" x14ac:dyDescent="0.3">
      <c r="B28" s="53" t="s">
        <v>48</v>
      </c>
      <c r="C28" s="54"/>
      <c r="F28" s="49"/>
      <c r="H28" s="53" t="s">
        <v>49</v>
      </c>
      <c r="L28" s="49"/>
      <c r="N28" s="48"/>
      <c r="R28" s="49"/>
      <c r="T28" s="48"/>
      <c r="X28" s="49"/>
    </row>
    <row r="29" spans="2:24" x14ac:dyDescent="0.3">
      <c r="B29" s="53"/>
      <c r="C29" s="54"/>
      <c r="F29" s="49"/>
      <c r="H29" s="48"/>
      <c r="L29" s="49"/>
      <c r="N29" s="48"/>
      <c r="R29" s="49"/>
      <c r="T29" s="48"/>
      <c r="X29" s="49"/>
    </row>
    <row r="30" spans="2:24" x14ac:dyDescent="0.3">
      <c r="B30" s="53" t="s">
        <v>50</v>
      </c>
      <c r="C30" s="54"/>
      <c r="F30" s="49"/>
      <c r="H30" s="48"/>
      <c r="L30" s="49"/>
      <c r="N30" s="48"/>
      <c r="R30" s="49"/>
      <c r="T30" s="48"/>
      <c r="X30" s="49"/>
    </row>
    <row r="31" spans="2:24" x14ac:dyDescent="0.3">
      <c r="B31" s="48"/>
      <c r="F31" s="49"/>
      <c r="H31" s="48"/>
      <c r="L31" s="49"/>
      <c r="N31" s="48"/>
      <c r="R31" s="49"/>
      <c r="T31" s="48"/>
      <c r="X31" s="49"/>
    </row>
    <row r="32" spans="2:24" x14ac:dyDescent="0.3">
      <c r="B32" s="48"/>
      <c r="F32" s="49"/>
      <c r="H32" s="48"/>
      <c r="L32" s="49"/>
      <c r="N32" s="48"/>
      <c r="R32" s="49"/>
      <c r="T32" s="48"/>
      <c r="X32" s="49"/>
    </row>
    <row r="33" spans="2:24" x14ac:dyDescent="0.3">
      <c r="B33" s="48"/>
      <c r="F33" s="49"/>
      <c r="H33" s="48"/>
      <c r="L33" s="49"/>
      <c r="N33" s="48"/>
      <c r="R33" s="49"/>
      <c r="T33" s="48"/>
      <c r="X33" s="49"/>
    </row>
    <row r="34" spans="2:24" x14ac:dyDescent="0.3">
      <c r="B34" s="48"/>
      <c r="F34" s="49"/>
      <c r="H34" s="48"/>
      <c r="L34" s="49"/>
      <c r="N34" s="48"/>
      <c r="R34" s="49"/>
      <c r="T34" s="48"/>
      <c r="X34" s="49"/>
    </row>
    <row r="35" spans="2:24" ht="14.5" thickBot="1" x14ac:dyDescent="0.35">
      <c r="B35" s="50"/>
      <c r="C35" s="51"/>
      <c r="D35" s="51"/>
      <c r="E35" s="51"/>
      <c r="F35" s="52"/>
      <c r="H35" s="50"/>
      <c r="I35" s="51"/>
      <c r="J35" s="51"/>
      <c r="K35" s="51"/>
      <c r="L35" s="52"/>
      <c r="N35" s="50"/>
      <c r="O35" s="51"/>
      <c r="P35" s="51"/>
      <c r="Q35" s="51"/>
      <c r="R35" s="52"/>
      <c r="T35" s="50"/>
      <c r="U35" s="51"/>
      <c r="V35" s="51"/>
      <c r="W35" s="51"/>
      <c r="X35" s="52"/>
    </row>
  </sheetData>
  <sheetProtection algorithmName="SHA-512" hashValue="9Gms6Fi80KBgXSdUwshwqbCIDKWiTVZahurbTeKyj2la8j6MNUzrfoElTA3GBSLrRBIPMOSrfRUqX9ubM1yXGA==" saltValue="/JcSLM7XOJovKAlZAjBidQ==" spinCount="100000" sheet="1" objects="1" scenarios="1"/>
  <mergeCells count="4">
    <mergeCell ref="B9:F15"/>
    <mergeCell ref="H9:L15"/>
    <mergeCell ref="N9:R15"/>
    <mergeCell ref="T9:X15"/>
  </mergeCells>
  <hyperlinks>
    <hyperlink ref="B5:I5" r:id="rId1" display="Please see further details of each category from the actual framework" xr:uid="{EE8105DC-DCAE-4D0C-A14E-B8D4F5177AD3}"/>
    <hyperlink ref="B5" r:id="rId2" xr:uid="{F4163726-07E0-4275-880F-4821862E10C7}"/>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sheetPr>
  <dimension ref="B1:P93"/>
  <sheetViews>
    <sheetView showGridLines="0" zoomScale="70" zoomScaleNormal="70" zoomScalePageLayoutView="80" workbookViewId="0">
      <selection activeCell="B2" sqref="B2"/>
    </sheetView>
  </sheetViews>
  <sheetFormatPr defaultRowHeight="14" x14ac:dyDescent="0.3"/>
  <cols>
    <col min="1" max="1" width="5.58203125" customWidth="1"/>
    <col min="2" max="2" width="53.5" customWidth="1"/>
    <col min="3" max="3" width="18.33203125" customWidth="1"/>
    <col min="4" max="4" width="19.5" customWidth="1"/>
    <col min="5" max="5" width="26.33203125" customWidth="1"/>
    <col min="6" max="6" width="27.33203125" customWidth="1"/>
    <col min="7" max="8" width="25.25" customWidth="1"/>
    <col min="9" max="9" width="17.5" customWidth="1"/>
    <col min="10" max="10" width="19" customWidth="1"/>
    <col min="13" max="13" width="27.83203125" bestFit="1" customWidth="1"/>
    <col min="14" max="14" width="12.33203125" bestFit="1" customWidth="1"/>
    <col min="15" max="15" width="7.25" customWidth="1"/>
  </cols>
  <sheetData>
    <row r="1" spans="2:12" ht="20.25" customHeight="1" thickBot="1" x14ac:dyDescent="0.45">
      <c r="B1" s="26" t="s">
        <v>51</v>
      </c>
      <c r="C1" s="26"/>
      <c r="D1" s="26"/>
      <c r="E1" s="26"/>
      <c r="F1" s="26"/>
      <c r="G1" s="26"/>
      <c r="H1" s="26"/>
      <c r="I1" s="26"/>
      <c r="J1" s="26"/>
    </row>
    <row r="2" spans="2:12" ht="15" thickTop="1" x14ac:dyDescent="0.35">
      <c r="B2" s="2"/>
      <c r="E2" s="18"/>
    </row>
    <row r="3" spans="2:12" ht="14.5" x14ac:dyDescent="0.35">
      <c r="B3" s="2"/>
      <c r="E3" s="18"/>
      <c r="F3" s="17"/>
    </row>
    <row r="4" spans="2:12" x14ac:dyDescent="0.3">
      <c r="B4" s="1" t="s">
        <v>52</v>
      </c>
    </row>
    <row r="5" spans="2:12" ht="82.5" customHeight="1" x14ac:dyDescent="0.3">
      <c r="B5" s="13" t="s">
        <v>53</v>
      </c>
      <c r="C5" s="13" t="s">
        <v>54</v>
      </c>
      <c r="D5" s="13" t="s">
        <v>55</v>
      </c>
      <c r="E5" s="13" t="s">
        <v>56</v>
      </c>
      <c r="F5" s="13" t="s">
        <v>57</v>
      </c>
      <c r="G5" s="13" t="s">
        <v>58</v>
      </c>
      <c r="H5" s="13" t="s">
        <v>59</v>
      </c>
      <c r="I5" s="13" t="s">
        <v>60</v>
      </c>
      <c r="J5" s="13" t="s">
        <v>61</v>
      </c>
      <c r="L5" s="79"/>
    </row>
    <row r="6" spans="2:12" x14ac:dyDescent="0.3">
      <c r="B6" s="1" t="s">
        <v>62</v>
      </c>
      <c r="C6" s="3">
        <v>523</v>
      </c>
      <c r="D6" s="3">
        <v>5189029483.5199976</v>
      </c>
      <c r="E6" s="76">
        <v>81008.198547582098</v>
      </c>
      <c r="F6" s="3">
        <v>8094.2722587671151</v>
      </c>
      <c r="G6" s="3">
        <v>0</v>
      </c>
      <c r="H6" s="3">
        <v>0</v>
      </c>
      <c r="I6" s="3">
        <v>228.62864730385334</v>
      </c>
      <c r="J6" s="75">
        <v>0.19931362087223153</v>
      </c>
    </row>
    <row r="7" spans="2:12" x14ac:dyDescent="0.3">
      <c r="B7" s="1" t="s">
        <v>14</v>
      </c>
      <c r="C7" s="3">
        <v>30</v>
      </c>
      <c r="D7" s="3">
        <v>1188930605.8999999</v>
      </c>
      <c r="E7" s="4">
        <v>0</v>
      </c>
      <c r="F7" s="3">
        <v>8185</v>
      </c>
      <c r="G7" s="3">
        <v>0</v>
      </c>
      <c r="H7" s="3">
        <v>0</v>
      </c>
      <c r="I7" s="3">
        <v>0</v>
      </c>
      <c r="J7" s="75">
        <v>0</v>
      </c>
    </row>
    <row r="8" spans="2:12" x14ac:dyDescent="0.3">
      <c r="B8" s="1" t="s">
        <v>16</v>
      </c>
      <c r="C8" s="3">
        <v>8</v>
      </c>
      <c r="D8" s="3">
        <v>36203549</v>
      </c>
      <c r="E8" s="4">
        <v>0</v>
      </c>
      <c r="F8" s="3">
        <v>52996.680848565869</v>
      </c>
      <c r="G8" s="3">
        <v>0</v>
      </c>
      <c r="H8" s="3">
        <v>0</v>
      </c>
      <c r="I8" s="3">
        <v>164314.04127313918</v>
      </c>
      <c r="J8" s="75">
        <v>48.430317519824833</v>
      </c>
    </row>
    <row r="9" spans="2:12" x14ac:dyDescent="0.3">
      <c r="B9" s="1" t="s">
        <v>63</v>
      </c>
      <c r="C9" s="3">
        <v>15</v>
      </c>
      <c r="D9" s="3">
        <v>403131830.53999996</v>
      </c>
      <c r="E9" s="4">
        <v>47.304347826086953</v>
      </c>
      <c r="F9" s="3">
        <v>1.5610434782608698</v>
      </c>
      <c r="G9" s="3">
        <v>28198311.299590211</v>
      </c>
      <c r="H9" s="3">
        <v>39659485.114966922</v>
      </c>
      <c r="I9" s="3">
        <v>530.06603773584914</v>
      </c>
      <c r="J9" s="75">
        <v>0</v>
      </c>
    </row>
    <row r="10" spans="2:12" x14ac:dyDescent="0.3">
      <c r="B10" s="6" t="s">
        <v>64</v>
      </c>
      <c r="C10" s="7">
        <f t="shared" ref="C10:J10" si="0">SUBTOTAL(109,C6:C9)</f>
        <v>576</v>
      </c>
      <c r="D10" s="7">
        <f>SUBTOTAL(109,D6:D9)</f>
        <v>6817295468.9599972</v>
      </c>
      <c r="E10" s="7">
        <f t="shared" si="0"/>
        <v>81055.502895408179</v>
      </c>
      <c r="F10" s="7">
        <f t="shared" si="0"/>
        <v>69277.514150811243</v>
      </c>
      <c r="G10" s="7">
        <f t="shared" si="0"/>
        <v>28198311.299590211</v>
      </c>
      <c r="H10" s="7">
        <f t="shared" si="0"/>
        <v>39659485.114966922</v>
      </c>
      <c r="I10" s="7">
        <f t="shared" si="0"/>
        <v>165072.73595817888</v>
      </c>
      <c r="J10" s="7">
        <f t="shared" si="0"/>
        <v>48.629631140697064</v>
      </c>
    </row>
    <row r="11" spans="2:12" x14ac:dyDescent="0.3">
      <c r="B11" s="5"/>
      <c r="C11" s="5"/>
      <c r="D11" s="5"/>
      <c r="E11" s="44"/>
      <c r="F11" s="44"/>
      <c r="G11" s="44"/>
      <c r="H11" s="44"/>
      <c r="I11" s="44"/>
      <c r="J11" s="44"/>
    </row>
    <row r="12" spans="2:12" x14ac:dyDescent="0.3">
      <c r="B12" s="5"/>
      <c r="C12" s="5"/>
      <c r="D12" s="5"/>
      <c r="E12" s="5"/>
      <c r="F12" s="5"/>
      <c r="G12" s="5"/>
      <c r="H12" s="5"/>
      <c r="I12" s="5"/>
    </row>
    <row r="13" spans="2:12" x14ac:dyDescent="0.3">
      <c r="B13" s="1" t="s">
        <v>65</v>
      </c>
      <c r="C13" s="5"/>
      <c r="D13" s="5"/>
      <c r="E13" s="5"/>
      <c r="F13" s="5"/>
      <c r="G13" s="5"/>
      <c r="H13" s="5"/>
      <c r="I13" s="5"/>
    </row>
    <row r="14" spans="2:12" x14ac:dyDescent="0.3">
      <c r="B14" s="1" t="s">
        <v>66</v>
      </c>
      <c r="C14" s="5"/>
      <c r="D14" s="5"/>
      <c r="E14" s="5"/>
      <c r="F14" s="5"/>
      <c r="G14" s="5"/>
      <c r="H14" s="5"/>
      <c r="I14" s="5"/>
    </row>
    <row r="15" spans="2:12" x14ac:dyDescent="0.3">
      <c r="B15" s="1" t="s">
        <v>67</v>
      </c>
      <c r="C15" s="5"/>
      <c r="D15" s="5"/>
      <c r="E15" s="5"/>
      <c r="F15" s="5"/>
      <c r="G15" s="5"/>
      <c r="H15" s="5"/>
      <c r="I15" s="5"/>
    </row>
    <row r="16" spans="2:12" x14ac:dyDescent="0.3">
      <c r="B16" s="1"/>
      <c r="C16" s="5"/>
      <c r="D16" s="5"/>
      <c r="E16" s="5"/>
      <c r="F16" s="5"/>
      <c r="G16" s="5"/>
      <c r="H16" s="5"/>
      <c r="I16" s="5"/>
    </row>
    <row r="17" spans="2:16" x14ac:dyDescent="0.3">
      <c r="B17" s="1" t="s">
        <v>68</v>
      </c>
      <c r="C17" s="5"/>
      <c r="D17" s="5"/>
      <c r="E17" s="5"/>
      <c r="F17" s="5"/>
      <c r="G17" s="5"/>
      <c r="H17" s="5"/>
      <c r="I17" s="5"/>
    </row>
    <row r="18" spans="2:16" x14ac:dyDescent="0.3">
      <c r="B18" s="1" t="s">
        <v>69</v>
      </c>
      <c r="C18" s="5"/>
      <c r="D18" s="5"/>
      <c r="E18" s="5"/>
      <c r="F18" s="5"/>
      <c r="G18" s="5"/>
      <c r="H18" s="5"/>
      <c r="I18" s="5"/>
    </row>
    <row r="19" spans="2:16" x14ac:dyDescent="0.3">
      <c r="B19" s="5"/>
      <c r="C19" s="5"/>
      <c r="D19" s="5"/>
      <c r="E19" s="5"/>
      <c r="F19" s="5"/>
      <c r="G19" s="5"/>
      <c r="H19" s="5"/>
      <c r="I19" s="5"/>
      <c r="P19" s="15"/>
    </row>
    <row r="20" spans="2:16" x14ac:dyDescent="0.3">
      <c r="B20" s="68" t="s">
        <v>70</v>
      </c>
      <c r="C20" s="20" t="s">
        <v>71</v>
      </c>
      <c r="D20" s="20" t="s">
        <v>72</v>
      </c>
      <c r="E20" s="69" t="s">
        <v>73</v>
      </c>
      <c r="F20" s="20" t="s">
        <v>74</v>
      </c>
      <c r="G20" s="20" t="s">
        <v>75</v>
      </c>
      <c r="I20" s="79"/>
    </row>
    <row r="21" spans="2:16" x14ac:dyDescent="0.3">
      <c r="B21" s="81" t="s">
        <v>76</v>
      </c>
      <c r="C21" s="70">
        <v>500000000</v>
      </c>
      <c r="D21" s="71" t="s">
        <v>77</v>
      </c>
      <c r="E21" s="72" t="s">
        <v>78</v>
      </c>
      <c r="F21" s="80">
        <v>7.3342867751084159E-2</v>
      </c>
      <c r="G21" s="21"/>
      <c r="I21" s="78"/>
      <c r="K21" s="16"/>
      <c r="L21" s="16"/>
    </row>
    <row r="22" spans="2:16" x14ac:dyDescent="0.3">
      <c r="B22" s="81" t="s">
        <v>79</v>
      </c>
      <c r="C22" s="70">
        <v>33364473.510000002</v>
      </c>
      <c r="D22" s="71" t="s">
        <v>80</v>
      </c>
      <c r="E22" s="72" t="s">
        <v>81</v>
      </c>
      <c r="F22" s="80">
        <v>4.8940923364569622E-3</v>
      </c>
      <c r="G22" s="21"/>
      <c r="I22" s="78"/>
    </row>
    <row r="23" spans="2:16" x14ac:dyDescent="0.3">
      <c r="B23" s="81" t="s">
        <v>82</v>
      </c>
      <c r="C23" s="70">
        <v>1000000000</v>
      </c>
      <c r="D23" s="71" t="s">
        <v>77</v>
      </c>
      <c r="E23" s="72" t="s">
        <v>83</v>
      </c>
      <c r="F23" s="80">
        <v>0.14668573600000001</v>
      </c>
      <c r="G23" s="21"/>
      <c r="I23" s="3"/>
    </row>
    <row r="24" spans="2:16" x14ac:dyDescent="0.3">
      <c r="B24" s="81" t="s">
        <v>84</v>
      </c>
      <c r="C24" s="70">
        <v>500000000</v>
      </c>
      <c r="D24" s="71" t="s">
        <v>77</v>
      </c>
      <c r="E24" s="72" t="s">
        <v>85</v>
      </c>
      <c r="F24" s="80">
        <v>7.3342867751084159E-2</v>
      </c>
      <c r="G24" s="21"/>
      <c r="I24" s="3"/>
    </row>
    <row r="25" spans="2:16" x14ac:dyDescent="0.3">
      <c r="B25" s="81" t="s">
        <v>86</v>
      </c>
      <c r="C25" s="70">
        <v>500000000</v>
      </c>
      <c r="D25" s="71" t="s">
        <v>77</v>
      </c>
      <c r="E25" s="72" t="s">
        <v>87</v>
      </c>
      <c r="F25" s="80">
        <v>7.3342867751084159E-2</v>
      </c>
      <c r="G25" s="21"/>
      <c r="I25" s="3"/>
    </row>
    <row r="26" spans="2:16" x14ac:dyDescent="0.3">
      <c r="B26" s="81" t="s">
        <v>88</v>
      </c>
      <c r="C26" s="70">
        <v>500000000</v>
      </c>
      <c r="D26" s="71" t="s">
        <v>77</v>
      </c>
      <c r="E26" s="72" t="s">
        <v>89</v>
      </c>
      <c r="F26" s="80">
        <v>7.3342867751084159E-2</v>
      </c>
      <c r="G26" s="21"/>
      <c r="I26" s="3"/>
    </row>
    <row r="27" spans="2:16" x14ac:dyDescent="0.3">
      <c r="B27" s="81" t="s">
        <v>90</v>
      </c>
      <c r="C27" s="70">
        <v>171453064.72</v>
      </c>
      <c r="D27" s="71" t="s">
        <v>91</v>
      </c>
      <c r="E27" s="72" t="s">
        <v>92</v>
      </c>
      <c r="F27" s="80">
        <v>5.0734365932178498E-2</v>
      </c>
      <c r="G27" s="21"/>
      <c r="I27" s="3"/>
    </row>
    <row r="28" spans="2:16" x14ac:dyDescent="0.3">
      <c r="B28" s="81" t="s">
        <v>93</v>
      </c>
      <c r="C28" s="70">
        <v>903709730.27999997</v>
      </c>
      <c r="D28" s="71" t="s">
        <v>94</v>
      </c>
      <c r="E28" s="72" t="s">
        <v>95</v>
      </c>
      <c r="F28" s="80">
        <v>0.132561326466588</v>
      </c>
      <c r="G28" s="21"/>
      <c r="I28" s="3"/>
    </row>
    <row r="29" spans="2:16" x14ac:dyDescent="0.3">
      <c r="B29" s="81" t="s">
        <v>96</v>
      </c>
      <c r="C29" s="70">
        <v>345871162.99000001</v>
      </c>
      <c r="D29" s="71" t="s">
        <v>97</v>
      </c>
      <c r="E29" s="72" t="s">
        <v>98</v>
      </c>
      <c r="F29" s="80">
        <v>2.5149718902554064E-2</v>
      </c>
      <c r="G29" s="21"/>
      <c r="I29" s="3"/>
    </row>
    <row r="30" spans="2:16" ht="14.5" thickBot="1" x14ac:dyDescent="0.35">
      <c r="C30" s="3"/>
      <c r="D30" s="3"/>
      <c r="E30" s="3"/>
      <c r="F30" s="3"/>
      <c r="G30" s="3"/>
      <c r="I30" s="3"/>
    </row>
    <row r="31" spans="2:16" ht="14.5" thickBot="1" x14ac:dyDescent="0.35">
      <c r="B31" s="73" t="s">
        <v>99</v>
      </c>
      <c r="C31" s="74">
        <v>0.65339670999999999</v>
      </c>
      <c r="D31" s="79"/>
      <c r="E31" s="3"/>
      <c r="F31" s="3"/>
      <c r="G31" s="3"/>
      <c r="I31" s="3"/>
    </row>
    <row r="32" spans="2:16" x14ac:dyDescent="0.3">
      <c r="C32" s="3"/>
      <c r="D32" s="3"/>
      <c r="E32" s="3"/>
      <c r="F32" s="3"/>
      <c r="G32" s="3"/>
      <c r="I32" s="3"/>
    </row>
    <row r="33" spans="2:12" x14ac:dyDescent="0.3">
      <c r="C33" s="3"/>
      <c r="D33" s="3"/>
      <c r="E33" s="3"/>
      <c r="F33" s="3"/>
      <c r="G33" s="3"/>
      <c r="H33" s="3"/>
      <c r="I33" s="3"/>
      <c r="J33" s="77"/>
    </row>
    <row r="34" spans="2:12" x14ac:dyDescent="0.3">
      <c r="B34" s="1" t="s">
        <v>100</v>
      </c>
    </row>
    <row r="35" spans="2:12" ht="84" customHeight="1" x14ac:dyDescent="0.3">
      <c r="B35" s="13" t="s">
        <v>53</v>
      </c>
      <c r="C35" s="14" t="s">
        <v>101</v>
      </c>
      <c r="D35" s="14" t="s">
        <v>102</v>
      </c>
      <c r="E35" s="13" t="s">
        <v>56</v>
      </c>
      <c r="F35" s="13" t="s">
        <v>57</v>
      </c>
      <c r="G35" s="13" t="s">
        <v>58</v>
      </c>
      <c r="H35" s="13" t="s">
        <v>59</v>
      </c>
      <c r="I35" s="13" t="s">
        <v>60</v>
      </c>
      <c r="J35" s="13" t="s">
        <v>61</v>
      </c>
      <c r="L35" s="79"/>
    </row>
    <row r="36" spans="2:12" x14ac:dyDescent="0.3">
      <c r="B36" s="1" t="s">
        <v>62</v>
      </c>
      <c r="C36" s="4"/>
      <c r="D36" s="4"/>
      <c r="E36" s="22">
        <f>$F$21*MIN($C$21/$F$21/$D$10,1)*E6*$G$21/$C$21+$F$22*MIN($C$21/$F$21/$D$10,1)*E6*$G$22/$C$22+$F$23*MIN($C$21/$F$21/$D$10,1)*E6*$G$23/$C$23+$F$24*MIN($C$21/$F$21/$D$10,1)*E6*$G$24/$C$24+$F$25*MIN($C$21/$F$21/$D$10,1)*E6*$G$25/$C$25+$F$26*MIN($C$21/$F$21/$D$10,1)*E6*$G$26/$C$26+$F$27*MIN($C$21/$F$21/$D$10,1)*E6*$G$27/$C$27+$F$28*MIN($C$21/$F$21/$D$10,1)*E6*$G$28/$C$28+$F$29*MIN($C$21/$F$21/$D$10,1)*E6*$G$29/$C$29</f>
        <v>0</v>
      </c>
      <c r="F36" s="22">
        <f t="shared" ref="E36:J39" si="1">$F$21*MIN($C$21/$F$21/$D$10,1)*F6*$G$21/$C$21+$F$22*MIN($C$21/$F$21/$D$10,1)*F6*$G$22/$C$22+$F$23*MIN($C$21/$F$21/$D$10,1)*F6*$G$23/$C$23+$F$24*MIN($C$21/$F$21/$D$10,1)*F6*$G$24/$C$24+$F$25*MIN($C$21/$F$21/$D$10,1)*F6*$G$25/$C$25+$F$26*MIN($C$21/$F$21/$D$10,1)*F6*$G$26/$C$26+$F$27*MIN($C$21/$F$21/$D$10,1)*F6*$G$27/$C$27+$F$28*MIN($C$21/$F$21/$D$10,1)*F6*$G$28/$C$28+$F$29*MIN($C$21/$F$21/$D$10,1)*F6*$G$29/$C$29</f>
        <v>0</v>
      </c>
      <c r="G36" s="22">
        <f t="shared" si="1"/>
        <v>0</v>
      </c>
      <c r="H36" s="22">
        <f t="shared" si="1"/>
        <v>0</v>
      </c>
      <c r="I36" s="22">
        <f t="shared" si="1"/>
        <v>0</v>
      </c>
      <c r="J36" s="22">
        <f t="shared" si="1"/>
        <v>0</v>
      </c>
    </row>
    <row r="37" spans="2:12" x14ac:dyDescent="0.3">
      <c r="B37" s="1" t="s">
        <v>14</v>
      </c>
      <c r="C37" s="4"/>
      <c r="D37" s="4"/>
      <c r="E37" s="22">
        <f>$F$21*MIN($C$21/$F$21/$D$10,1)*E7*$G$21/$C$21+$F$22*MIN($C$21/$F$21/$D$10,1)*E7*$G$22/$C$22+$F$23*MIN($C$21/$F$21/$D$10,1)*E7*$G$23/$C$23+$F$24*MIN($C$21/$F$21/$D$10,1)*E7*$G$24/$C$24+$F$25*MIN($C$21/$F$21/$D$10,1)*E7*$G$25/$C$25+$F$26*MIN($C$21/$F$21/$D$10,1)*E7*$G$26/$C$26+$F$27*MIN($C$21/$F$21/$D$10,1)*E7*$G$27/$C$27+$F$28*MIN($C$21/$F$21/$D$10,1)*E7*$G$28/$C$28+$F$29*MIN($C$21/$F$21/$D$10,1)*E7*$G$29/$C$29</f>
        <v>0</v>
      </c>
      <c r="F37" s="22">
        <f t="shared" si="1"/>
        <v>0</v>
      </c>
      <c r="G37" s="22">
        <f t="shared" si="1"/>
        <v>0</v>
      </c>
      <c r="H37" s="22">
        <f t="shared" si="1"/>
        <v>0</v>
      </c>
      <c r="I37" s="22">
        <f t="shared" si="1"/>
        <v>0</v>
      </c>
      <c r="J37" s="22">
        <f t="shared" si="1"/>
        <v>0</v>
      </c>
    </row>
    <row r="38" spans="2:12" x14ac:dyDescent="0.3">
      <c r="B38" s="1" t="s">
        <v>16</v>
      </c>
      <c r="C38" s="4"/>
      <c r="D38" s="4"/>
      <c r="E38" s="22">
        <f t="shared" si="1"/>
        <v>0</v>
      </c>
      <c r="F38" s="22">
        <f t="shared" si="1"/>
        <v>0</v>
      </c>
      <c r="G38" s="22">
        <f t="shared" si="1"/>
        <v>0</v>
      </c>
      <c r="H38" s="22">
        <f t="shared" si="1"/>
        <v>0</v>
      </c>
      <c r="I38" s="22">
        <f t="shared" si="1"/>
        <v>0</v>
      </c>
      <c r="J38" s="22">
        <f t="shared" si="1"/>
        <v>0</v>
      </c>
    </row>
    <row r="39" spans="2:12" x14ac:dyDescent="0.3">
      <c r="B39" s="1" t="s">
        <v>63</v>
      </c>
      <c r="C39" s="4"/>
      <c r="D39" s="4"/>
      <c r="E39" s="22">
        <f t="shared" si="1"/>
        <v>0</v>
      </c>
      <c r="F39" s="22">
        <f t="shared" si="1"/>
        <v>0</v>
      </c>
      <c r="G39" s="22">
        <f t="shared" si="1"/>
        <v>0</v>
      </c>
      <c r="H39" s="22">
        <f t="shared" si="1"/>
        <v>0</v>
      </c>
      <c r="I39" s="22">
        <f t="shared" si="1"/>
        <v>0</v>
      </c>
      <c r="J39" s="22">
        <f t="shared" si="1"/>
        <v>0</v>
      </c>
    </row>
    <row r="40" spans="2:12" x14ac:dyDescent="0.3">
      <c r="B40" s="6" t="s">
        <v>64</v>
      </c>
      <c r="C40" s="7"/>
      <c r="D40" s="7"/>
      <c r="E40" s="7">
        <f>SUM(E36:E39)</f>
        <v>0</v>
      </c>
      <c r="F40" s="7">
        <f t="shared" ref="F40:I40" si="2">SUM(F36:F39)</f>
        <v>0</v>
      </c>
      <c r="G40" s="7">
        <f t="shared" si="2"/>
        <v>0</v>
      </c>
      <c r="H40" s="7">
        <f t="shared" si="2"/>
        <v>0</v>
      </c>
      <c r="I40" s="7">
        <f t="shared" si="2"/>
        <v>0</v>
      </c>
      <c r="J40" s="7">
        <f>SUM(J36:J39)</f>
        <v>0</v>
      </c>
    </row>
    <row r="41" spans="2:12" x14ac:dyDescent="0.3">
      <c r="E41" s="105"/>
    </row>
    <row r="42" spans="2:12" x14ac:dyDescent="0.3">
      <c r="E42" s="3">
        <f t="shared" ref="E42:J42" si="3">$C$31*E10</f>
        <v>52961.398919255174</v>
      </c>
      <c r="F42" s="3">
        <f t="shared" si="3"/>
        <v>45265.699823118506</v>
      </c>
      <c r="G42" s="3">
        <f t="shared" si="3"/>
        <v>18424683.830708068</v>
      </c>
      <c r="H42" s="3">
        <f t="shared" si="3"/>
        <v>25913377.094413359</v>
      </c>
      <c r="I42" s="3">
        <f t="shared" si="3"/>
        <v>107857.98258577277</v>
      </c>
      <c r="J42" s="3">
        <f t="shared" si="3"/>
        <v>31.774440995845008</v>
      </c>
      <c r="K42" s="77"/>
    </row>
    <row r="43" spans="2:12" x14ac:dyDescent="0.3">
      <c r="B43" s="1" t="s">
        <v>103</v>
      </c>
    </row>
    <row r="44" spans="2:12" x14ac:dyDescent="0.3">
      <c r="B44" s="82" t="s">
        <v>53</v>
      </c>
      <c r="C44" s="115" t="s">
        <v>104</v>
      </c>
      <c r="D44" s="115"/>
      <c r="E44" s="115" t="s">
        <v>105</v>
      </c>
      <c r="F44" s="116"/>
      <c r="G44" s="115" t="s">
        <v>106</v>
      </c>
      <c r="H44" s="116"/>
      <c r="I44" s="83"/>
      <c r="J44" s="79"/>
    </row>
    <row r="45" spans="2:12" ht="14.25" customHeight="1" x14ac:dyDescent="0.3">
      <c r="B45" s="88"/>
      <c r="C45" s="89" t="s">
        <v>107</v>
      </c>
      <c r="D45" s="90" t="s">
        <v>108</v>
      </c>
      <c r="E45" s="89" t="s">
        <v>107</v>
      </c>
      <c r="F45" s="90" t="s">
        <v>108</v>
      </c>
      <c r="G45" s="89" t="s">
        <v>107</v>
      </c>
      <c r="H45" s="90" t="s">
        <v>108</v>
      </c>
      <c r="I45" s="19"/>
    </row>
    <row r="46" spans="2:12" x14ac:dyDescent="0.3">
      <c r="B46" t="s">
        <v>109</v>
      </c>
      <c r="C46" s="23">
        <v>494</v>
      </c>
      <c r="D46" s="91">
        <v>4865998324.1099987</v>
      </c>
      <c r="E46" s="23">
        <v>29</v>
      </c>
      <c r="F46" s="91">
        <v>323031159.40999997</v>
      </c>
      <c r="G46" s="23">
        <f>C46+E46</f>
        <v>523</v>
      </c>
      <c r="H46" s="91">
        <f>D46+F46</f>
        <v>5189029483.5199986</v>
      </c>
      <c r="I46" s="19"/>
    </row>
    <row r="47" spans="2:12" x14ac:dyDescent="0.3">
      <c r="B47" t="s">
        <v>110</v>
      </c>
      <c r="C47" s="23">
        <v>29</v>
      </c>
      <c r="D47" s="91">
        <v>1163930605.8999999</v>
      </c>
      <c r="E47" s="23">
        <v>1</v>
      </c>
      <c r="F47" s="91">
        <v>25000000</v>
      </c>
      <c r="G47" s="23">
        <f t="shared" ref="G47:G49" si="4">C47+E47</f>
        <v>30</v>
      </c>
      <c r="H47" s="91">
        <f t="shared" ref="H47:H49" si="5">D47+F47</f>
        <v>1188930605.8999999</v>
      </c>
      <c r="I47" s="19"/>
    </row>
    <row r="48" spans="2:12" x14ac:dyDescent="0.3">
      <c r="B48" t="s">
        <v>111</v>
      </c>
      <c r="C48" s="23">
        <v>7</v>
      </c>
      <c r="D48" s="91">
        <v>29197989</v>
      </c>
      <c r="E48" s="23">
        <v>1</v>
      </c>
      <c r="F48" s="91">
        <v>7005560</v>
      </c>
      <c r="G48" s="23">
        <f t="shared" si="4"/>
        <v>8</v>
      </c>
      <c r="H48" s="91">
        <f t="shared" si="5"/>
        <v>36203549</v>
      </c>
      <c r="I48" s="19"/>
    </row>
    <row r="49" spans="2:9" x14ac:dyDescent="0.3">
      <c r="B49" t="s">
        <v>112</v>
      </c>
      <c r="C49" s="23">
        <v>14</v>
      </c>
      <c r="D49" s="91">
        <v>399006830.53999996</v>
      </c>
      <c r="E49" s="23">
        <v>1</v>
      </c>
      <c r="F49" s="91">
        <v>4125000</v>
      </c>
      <c r="G49" s="23">
        <f t="shared" si="4"/>
        <v>15</v>
      </c>
      <c r="H49" s="91">
        <f t="shared" si="5"/>
        <v>403131830.53999996</v>
      </c>
      <c r="I49" s="19"/>
    </row>
    <row r="50" spans="2:9" x14ac:dyDescent="0.3">
      <c r="B50" s="84" t="s">
        <v>113</v>
      </c>
      <c r="C50" s="85">
        <f t="shared" ref="C50:H50" si="6">SUM(C46:C49)</f>
        <v>544</v>
      </c>
      <c r="D50" s="86">
        <f t="shared" si="6"/>
        <v>6458133749.5499983</v>
      </c>
      <c r="E50" s="85">
        <f t="shared" si="6"/>
        <v>32</v>
      </c>
      <c r="F50" s="87">
        <f t="shared" si="6"/>
        <v>359161719.40999997</v>
      </c>
      <c r="G50" s="85">
        <f t="shared" si="6"/>
        <v>576</v>
      </c>
      <c r="H50" s="86">
        <f t="shared" si="6"/>
        <v>6817295468.9599981</v>
      </c>
      <c r="I50" s="19"/>
    </row>
    <row r="51" spans="2:9" ht="11.25" customHeight="1" x14ac:dyDescent="0.3">
      <c r="C51" s="19"/>
      <c r="D51" s="19"/>
      <c r="E51" s="19"/>
      <c r="F51" s="19"/>
      <c r="G51" s="19"/>
      <c r="H51" s="19"/>
      <c r="I51" s="19"/>
    </row>
    <row r="52" spans="2:9" ht="11.25" customHeight="1" x14ac:dyDescent="0.3">
      <c r="C52" s="19"/>
      <c r="D52" s="19"/>
      <c r="E52" s="19"/>
      <c r="F52" s="19"/>
      <c r="G52" s="19"/>
      <c r="H52" s="19"/>
      <c r="I52" s="19"/>
    </row>
    <row r="53" spans="2:9" ht="11.25" customHeight="1" x14ac:dyDescent="0.3">
      <c r="C53" s="19"/>
      <c r="D53" s="19"/>
      <c r="E53" s="19"/>
      <c r="F53" s="19"/>
      <c r="G53" s="19"/>
      <c r="H53" s="19"/>
      <c r="I53" s="19"/>
    </row>
    <row r="54" spans="2:9" ht="11.25" customHeight="1" x14ac:dyDescent="0.3">
      <c r="C54" s="19"/>
      <c r="D54" s="19"/>
      <c r="E54" s="19"/>
      <c r="F54" s="19"/>
      <c r="G54" s="19"/>
      <c r="H54" s="19"/>
      <c r="I54" s="19"/>
    </row>
    <row r="55" spans="2:9" ht="11.25" customHeight="1" x14ac:dyDescent="0.3">
      <c r="C55" s="19"/>
      <c r="D55" s="19"/>
      <c r="E55" s="19"/>
      <c r="F55" s="19"/>
      <c r="G55" s="19"/>
      <c r="H55" s="19"/>
      <c r="I55" s="19"/>
    </row>
    <row r="56" spans="2:9" ht="11.25" customHeight="1" x14ac:dyDescent="0.3">
      <c r="C56" s="19"/>
      <c r="D56" s="19"/>
      <c r="E56" s="19"/>
      <c r="F56" s="19"/>
      <c r="G56" s="19"/>
      <c r="H56" s="19"/>
      <c r="I56" s="19"/>
    </row>
    <row r="57" spans="2:9" x14ac:dyDescent="0.3">
      <c r="B57" s="57"/>
    </row>
    <row r="58" spans="2:9" x14ac:dyDescent="0.3">
      <c r="B58" s="57"/>
    </row>
    <row r="59" spans="2:9" x14ac:dyDescent="0.3">
      <c r="B59" s="57"/>
    </row>
    <row r="60" spans="2:9" x14ac:dyDescent="0.3">
      <c r="B60" s="57"/>
    </row>
    <row r="61" spans="2:9" x14ac:dyDescent="0.3">
      <c r="B61" s="58"/>
    </row>
    <row r="62" spans="2:9" x14ac:dyDescent="0.3">
      <c r="B62" s="57"/>
    </row>
    <row r="65" spans="2:2" ht="46.5" customHeight="1" x14ac:dyDescent="0.3">
      <c r="B65" s="57"/>
    </row>
    <row r="66" spans="2:2" x14ac:dyDescent="0.3">
      <c r="B66" s="57"/>
    </row>
    <row r="67" spans="2:2" x14ac:dyDescent="0.3">
      <c r="B67" s="57"/>
    </row>
    <row r="68" spans="2:2" x14ac:dyDescent="0.3">
      <c r="B68" s="57"/>
    </row>
    <row r="69" spans="2:2" x14ac:dyDescent="0.3">
      <c r="B69" s="57"/>
    </row>
    <row r="72" spans="2:2" x14ac:dyDescent="0.3">
      <c r="B72" s="57"/>
    </row>
    <row r="73" spans="2:2" x14ac:dyDescent="0.3">
      <c r="B73" s="57"/>
    </row>
    <row r="74" spans="2:2" x14ac:dyDescent="0.3">
      <c r="B74" s="57"/>
    </row>
    <row r="77" spans="2:2" x14ac:dyDescent="0.3">
      <c r="B77" s="57"/>
    </row>
    <row r="78" spans="2:2" x14ac:dyDescent="0.3">
      <c r="B78" s="57"/>
    </row>
    <row r="82" spans="2:2" x14ac:dyDescent="0.3">
      <c r="B82" s="57"/>
    </row>
    <row r="83" spans="2:2" x14ac:dyDescent="0.3">
      <c r="B83" s="57"/>
    </row>
    <row r="86" spans="2:2" x14ac:dyDescent="0.3">
      <c r="B86" s="57"/>
    </row>
    <row r="87" spans="2:2" x14ac:dyDescent="0.3">
      <c r="B87" s="57"/>
    </row>
    <row r="88" spans="2:2" x14ac:dyDescent="0.3">
      <c r="B88" s="57"/>
    </row>
    <row r="91" spans="2:2" x14ac:dyDescent="0.3">
      <c r="B91" s="57"/>
    </row>
    <row r="92" spans="2:2" x14ac:dyDescent="0.3">
      <c r="B92" s="57"/>
    </row>
    <row r="93" spans="2:2" x14ac:dyDescent="0.3">
      <c r="B93" s="57"/>
    </row>
  </sheetData>
  <sheetProtection algorithmName="SHA-512" hashValue="GGZ2ItEowD0llObHzSAsUNgaSHbh0yOpeXkfGazyWcePawWoElJRUi7zJRqEEnun6rTJxE9OmzTzNkCDudl42w==" saltValue="UdwyvRmtTHcgLEMrS0n3PA==" spinCount="100000" sheet="1" objects="1" scenarios="1"/>
  <dataConsolidate/>
  <mergeCells count="3">
    <mergeCell ref="C44:D44"/>
    <mergeCell ref="E44:F44"/>
    <mergeCell ref="G44:H44"/>
  </mergeCells>
  <dataValidations count="1">
    <dataValidation type="decimal" allowBlank="1" showInputMessage="1" showErrorMessage="1" errorTitle="Invalid amount" error="Insert a value between zero and the total outstanding amount." sqref="G21:G29" xr:uid="{67481869-5F77-4624-A657-5EAAF2000D68}">
      <formula1>0</formula1>
      <formula2>C21</formula2>
    </dataValidation>
  </dataValidations>
  <pageMargins left="0.7" right="0.7" top="0.75" bottom="0.75" header="0.3" footer="0.3"/>
  <pageSetup paperSize="9" scale="29"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BABF4-DA84-4703-9657-D929B4C91866}">
  <sheetPr>
    <tabColor theme="2"/>
  </sheetPr>
  <dimension ref="B1:R447"/>
  <sheetViews>
    <sheetView showGridLines="0" zoomScale="80" zoomScaleNormal="80" workbookViewId="0">
      <pane ySplit="5" topLeftCell="A416" activePane="bottomLeft" state="frozen"/>
      <selection pane="bottomLeft" activeCell="B2" sqref="B2"/>
    </sheetView>
  </sheetViews>
  <sheetFormatPr defaultRowHeight="14" x14ac:dyDescent="0.3"/>
  <cols>
    <col min="1" max="1" width="5.58203125" customWidth="1"/>
    <col min="2" max="2" width="46.58203125" customWidth="1"/>
    <col min="3" max="3" width="132" style="5" customWidth="1"/>
    <col min="4" max="4" width="45.58203125" customWidth="1"/>
    <col min="5" max="5" width="11.58203125" customWidth="1"/>
    <col min="6" max="6" width="20.58203125" customWidth="1"/>
    <col min="7" max="7" width="19.58203125" customWidth="1"/>
    <col min="8" max="10" width="20.58203125" customWidth="1"/>
    <col min="11" max="13" width="20.58203125" style="4" customWidth="1"/>
    <col min="14" max="14" width="20.58203125" style="8" customWidth="1"/>
    <col min="15" max="16" width="20.58203125" style="4" customWidth="1"/>
    <col min="17" max="17" width="19.83203125" customWidth="1"/>
    <col min="18" max="18" width="18.08203125" customWidth="1"/>
  </cols>
  <sheetData>
    <row r="1" spans="2:18" ht="19.5" thickBot="1" x14ac:dyDescent="0.45">
      <c r="B1" s="117" t="s">
        <v>114</v>
      </c>
      <c r="C1" s="117"/>
      <c r="D1" s="117"/>
      <c r="E1" s="117"/>
      <c r="F1" s="117"/>
      <c r="G1" s="117"/>
      <c r="H1" s="117"/>
      <c r="I1" s="117"/>
      <c r="J1" s="117"/>
      <c r="K1" s="117"/>
      <c r="L1" s="117"/>
      <c r="M1" s="117"/>
      <c r="N1" s="117"/>
      <c r="O1" s="117"/>
      <c r="P1" s="117"/>
      <c r="R1" s="5"/>
    </row>
    <row r="2" spans="2:18" ht="14.5" thickTop="1" x14ac:dyDescent="0.3">
      <c r="R2" s="5"/>
    </row>
    <row r="3" spans="2:18" x14ac:dyDescent="0.3">
      <c r="B3" s="79"/>
      <c r="R3" s="5"/>
    </row>
    <row r="4" spans="2:18" s="9" customFormat="1" ht="20.25" customHeight="1" thickBot="1" x14ac:dyDescent="0.55000000000000004">
      <c r="B4" s="117" t="s">
        <v>115</v>
      </c>
      <c r="C4" s="117"/>
      <c r="D4" s="117"/>
      <c r="E4" s="117"/>
      <c r="F4" s="117"/>
      <c r="G4" s="117"/>
      <c r="H4" s="117"/>
      <c r="I4" s="117"/>
      <c r="J4" s="117"/>
      <c r="K4" s="117"/>
      <c r="L4" s="117"/>
      <c r="M4" s="117"/>
      <c r="N4" s="117"/>
      <c r="O4" s="117"/>
      <c r="P4" s="117"/>
    </row>
    <row r="5" spans="2:18" s="32" customFormat="1" ht="61" customHeight="1" thickTop="1" x14ac:dyDescent="0.3">
      <c r="B5" s="30" t="s">
        <v>116</v>
      </c>
      <c r="C5" s="31" t="s">
        <v>117</v>
      </c>
      <c r="D5" s="31" t="s">
        <v>118</v>
      </c>
      <c r="E5" s="33" t="s">
        <v>119</v>
      </c>
      <c r="F5" s="33" t="s">
        <v>120</v>
      </c>
      <c r="G5" s="33" t="s">
        <v>121</v>
      </c>
      <c r="H5" s="34" t="s">
        <v>122</v>
      </c>
      <c r="I5" s="34" t="s">
        <v>123</v>
      </c>
      <c r="J5" s="34" t="s">
        <v>124</v>
      </c>
      <c r="K5" s="34" t="s">
        <v>125</v>
      </c>
      <c r="L5" s="34" t="s">
        <v>126</v>
      </c>
      <c r="M5" s="34" t="s">
        <v>127</v>
      </c>
      <c r="N5" s="35" t="s">
        <v>128</v>
      </c>
      <c r="O5" s="34" t="s">
        <v>56</v>
      </c>
      <c r="P5" s="34" t="s">
        <v>57</v>
      </c>
    </row>
    <row r="6" spans="2:18" x14ac:dyDescent="0.3">
      <c r="B6" t="s">
        <v>129</v>
      </c>
      <c r="C6" s="11" t="s">
        <v>130</v>
      </c>
      <c r="D6" s="23" t="s">
        <v>131</v>
      </c>
      <c r="E6" s="23">
        <v>2022</v>
      </c>
      <c r="F6" s="23" t="s">
        <v>132</v>
      </c>
      <c r="G6" s="23" t="s">
        <v>133</v>
      </c>
      <c r="H6" s="23" t="s">
        <v>134</v>
      </c>
      <c r="I6" s="23">
        <v>2018</v>
      </c>
      <c r="J6" s="23">
        <v>87</v>
      </c>
      <c r="K6" s="24">
        <v>27650000</v>
      </c>
      <c r="L6" s="24">
        <v>0</v>
      </c>
      <c r="M6" s="24">
        <v>27650000</v>
      </c>
      <c r="N6" s="25">
        <v>0.92166666666666663</v>
      </c>
      <c r="O6" s="24">
        <v>103.36583833333333</v>
      </c>
      <c r="P6" s="24">
        <v>3.4110726650000003</v>
      </c>
    </row>
    <row r="7" spans="2:18" x14ac:dyDescent="0.3">
      <c r="B7" t="s">
        <v>135</v>
      </c>
      <c r="C7" s="11" t="s">
        <v>136</v>
      </c>
      <c r="D7" s="23" t="s">
        <v>131</v>
      </c>
      <c r="E7" s="23">
        <v>2024</v>
      </c>
      <c r="F7" s="23" t="s">
        <v>137</v>
      </c>
      <c r="G7" s="23" t="s">
        <v>133</v>
      </c>
      <c r="H7" s="23" t="s">
        <v>134</v>
      </c>
      <c r="I7" s="23">
        <v>2018</v>
      </c>
      <c r="J7" s="23">
        <v>73</v>
      </c>
      <c r="K7" s="24">
        <v>5610000</v>
      </c>
      <c r="L7" s="24">
        <v>2366200</v>
      </c>
      <c r="M7" s="24">
        <v>7976200</v>
      </c>
      <c r="N7" s="25">
        <v>0.70334244377021637</v>
      </c>
      <c r="O7" s="24">
        <v>33.176592738396728</v>
      </c>
      <c r="P7" s="24">
        <v>2.0921383043255926</v>
      </c>
    </row>
    <row r="8" spans="2:18" x14ac:dyDescent="0.3">
      <c r="B8" t="s">
        <v>135</v>
      </c>
      <c r="C8" s="11" t="s">
        <v>138</v>
      </c>
      <c r="D8" s="23" t="s">
        <v>131</v>
      </c>
      <c r="E8" s="23">
        <v>2024</v>
      </c>
      <c r="F8" s="23" t="s">
        <v>137</v>
      </c>
      <c r="G8" s="23" t="s">
        <v>133</v>
      </c>
      <c r="H8" s="23" t="s">
        <v>134</v>
      </c>
      <c r="I8" s="23">
        <v>2018</v>
      </c>
      <c r="J8" s="23">
        <v>75</v>
      </c>
      <c r="K8" s="24">
        <v>0</v>
      </c>
      <c r="L8" s="24">
        <v>11457000</v>
      </c>
      <c r="M8" s="24">
        <v>11457000</v>
      </c>
      <c r="N8" s="25">
        <v>0</v>
      </c>
      <c r="O8" s="24">
        <v>0</v>
      </c>
      <c r="P8" s="24">
        <v>0</v>
      </c>
    </row>
    <row r="9" spans="2:18" x14ac:dyDescent="0.3">
      <c r="B9" t="s">
        <v>135</v>
      </c>
      <c r="C9" s="11" t="s">
        <v>139</v>
      </c>
      <c r="D9" s="23" t="s">
        <v>131</v>
      </c>
      <c r="E9" s="23">
        <v>2023</v>
      </c>
      <c r="F9" s="23" t="s">
        <v>137</v>
      </c>
      <c r="G9" s="23" t="s">
        <v>133</v>
      </c>
      <c r="H9" s="23" t="s">
        <v>134</v>
      </c>
      <c r="I9" s="23">
        <v>2018</v>
      </c>
      <c r="J9" s="23">
        <v>75</v>
      </c>
      <c r="K9" s="24">
        <v>3022000</v>
      </c>
      <c r="L9" s="24">
        <v>2081839</v>
      </c>
      <c r="M9" s="24">
        <v>5103839</v>
      </c>
      <c r="N9" s="25">
        <v>0.59210331673863537</v>
      </c>
      <c r="O9" s="24">
        <v>14.157190303220771</v>
      </c>
      <c r="P9" s="24">
        <v>0.81970131855648265</v>
      </c>
    </row>
    <row r="10" spans="2:18" x14ac:dyDescent="0.3">
      <c r="B10" t="s">
        <v>135</v>
      </c>
      <c r="C10" s="11" t="s">
        <v>140</v>
      </c>
      <c r="D10" s="23" t="s">
        <v>131</v>
      </c>
      <c r="E10" s="23">
        <v>2023</v>
      </c>
      <c r="F10" s="23" t="s">
        <v>137</v>
      </c>
      <c r="G10" s="23" t="s">
        <v>133</v>
      </c>
      <c r="H10" s="23" t="s">
        <v>134</v>
      </c>
      <c r="I10" s="23">
        <v>2018</v>
      </c>
      <c r="J10" s="23">
        <v>75</v>
      </c>
      <c r="K10" s="24">
        <v>3135000</v>
      </c>
      <c r="L10" s="24">
        <v>2030772</v>
      </c>
      <c r="M10" s="24">
        <v>5165772</v>
      </c>
      <c r="N10" s="25">
        <v>0.60687928154784998</v>
      </c>
      <c r="O10" s="24">
        <v>14.601515514041269</v>
      </c>
      <c r="P10" s="24">
        <v>0.85369087863343551</v>
      </c>
    </row>
    <row r="11" spans="2:18" x14ac:dyDescent="0.3">
      <c r="B11" t="s">
        <v>135</v>
      </c>
      <c r="C11" s="11" t="s">
        <v>141</v>
      </c>
      <c r="D11" s="23" t="s">
        <v>131</v>
      </c>
      <c r="E11" s="23">
        <v>2024</v>
      </c>
      <c r="F11" s="23" t="s">
        <v>137</v>
      </c>
      <c r="G11" s="23" t="s">
        <v>133</v>
      </c>
      <c r="H11" s="23" t="s">
        <v>134</v>
      </c>
      <c r="I11" s="23">
        <v>2018</v>
      </c>
      <c r="J11" s="23">
        <v>75</v>
      </c>
      <c r="K11" s="24">
        <v>2050000</v>
      </c>
      <c r="L11" s="24">
        <v>6520280</v>
      </c>
      <c r="M11" s="24">
        <v>8570280</v>
      </c>
      <c r="N11" s="25">
        <v>0.23919871929505221</v>
      </c>
      <c r="O11" s="24">
        <v>11.015101023537154</v>
      </c>
      <c r="P11" s="24">
        <v>0.35463938018758345</v>
      </c>
    </row>
    <row r="12" spans="2:18" x14ac:dyDescent="0.3">
      <c r="B12" t="s">
        <v>135</v>
      </c>
      <c r="C12" s="11" t="s">
        <v>142</v>
      </c>
      <c r="D12" s="23" t="s">
        <v>131</v>
      </c>
      <c r="E12" s="23">
        <v>2024</v>
      </c>
      <c r="F12" s="23" t="s">
        <v>137</v>
      </c>
      <c r="G12" s="23" t="s">
        <v>133</v>
      </c>
      <c r="H12" s="23" t="s">
        <v>134</v>
      </c>
      <c r="I12" s="23">
        <v>2018</v>
      </c>
      <c r="J12" s="23">
        <v>75</v>
      </c>
      <c r="K12" s="24">
        <v>1980000</v>
      </c>
      <c r="L12" s="24">
        <v>6276230</v>
      </c>
      <c r="M12" s="24">
        <v>8256230</v>
      </c>
      <c r="N12" s="25">
        <v>0.2398189003940055</v>
      </c>
      <c r="O12" s="24">
        <v>10.432122167139239</v>
      </c>
      <c r="P12" s="24">
        <v>0.33607482796907029</v>
      </c>
    </row>
    <row r="13" spans="2:18" x14ac:dyDescent="0.3">
      <c r="B13" t="s">
        <v>135</v>
      </c>
      <c r="C13" s="11" t="s">
        <v>143</v>
      </c>
      <c r="D13" s="23" t="s">
        <v>131</v>
      </c>
      <c r="E13" s="23">
        <v>2024</v>
      </c>
      <c r="F13" s="23" t="s">
        <v>137</v>
      </c>
      <c r="G13" s="23" t="s">
        <v>133</v>
      </c>
      <c r="H13" s="23" t="s">
        <v>134</v>
      </c>
      <c r="I13" s="23">
        <v>2018</v>
      </c>
      <c r="J13" s="23" t="s">
        <v>144</v>
      </c>
      <c r="K13" s="24">
        <v>0</v>
      </c>
      <c r="L13" s="24">
        <v>11595000</v>
      </c>
      <c r="M13" s="24">
        <v>11595000</v>
      </c>
      <c r="N13" s="25">
        <v>0</v>
      </c>
      <c r="O13" s="24">
        <v>0</v>
      </c>
      <c r="P13" s="24">
        <v>0</v>
      </c>
    </row>
    <row r="14" spans="2:18" x14ac:dyDescent="0.3">
      <c r="B14" t="s">
        <v>135</v>
      </c>
      <c r="C14" s="11" t="s">
        <v>145</v>
      </c>
      <c r="D14" s="23" t="s">
        <v>131</v>
      </c>
      <c r="E14" s="23">
        <v>2024</v>
      </c>
      <c r="F14" s="23" t="s">
        <v>137</v>
      </c>
      <c r="G14" s="23" t="s">
        <v>133</v>
      </c>
      <c r="H14" s="23" t="s">
        <v>134</v>
      </c>
      <c r="I14" s="23">
        <v>2018</v>
      </c>
      <c r="J14" s="23">
        <v>74</v>
      </c>
      <c r="K14" s="24">
        <v>2750000</v>
      </c>
      <c r="L14" s="24">
        <v>5854040</v>
      </c>
      <c r="M14" s="24">
        <v>8604040</v>
      </c>
      <c r="N14" s="25">
        <v>0.31961729606092021</v>
      </c>
      <c r="O14" s="24">
        <v>14.855811920911572</v>
      </c>
      <c r="P14" s="24">
        <v>0.91644211930371222</v>
      </c>
    </row>
    <row r="15" spans="2:18" x14ac:dyDescent="0.3">
      <c r="B15" t="s">
        <v>135</v>
      </c>
      <c r="C15" s="11" t="s">
        <v>146</v>
      </c>
      <c r="D15" s="23" t="s">
        <v>131</v>
      </c>
      <c r="E15" s="23">
        <v>2024</v>
      </c>
      <c r="F15" s="23" t="s">
        <v>137</v>
      </c>
      <c r="G15" s="23" t="s">
        <v>133</v>
      </c>
      <c r="H15" s="23" t="s">
        <v>134</v>
      </c>
      <c r="I15" s="23">
        <v>2018</v>
      </c>
      <c r="J15" s="23" t="s">
        <v>147</v>
      </c>
      <c r="K15" s="24">
        <v>0</v>
      </c>
      <c r="L15" s="24">
        <v>30386900</v>
      </c>
      <c r="M15" s="24">
        <v>30386900</v>
      </c>
      <c r="N15" s="25">
        <v>0</v>
      </c>
      <c r="O15" s="24">
        <v>0</v>
      </c>
      <c r="P15" s="24">
        <v>0</v>
      </c>
    </row>
    <row r="16" spans="2:18" x14ac:dyDescent="0.3">
      <c r="B16" t="s">
        <v>135</v>
      </c>
      <c r="C16" s="11" t="s">
        <v>148</v>
      </c>
      <c r="D16" s="23" t="s">
        <v>131</v>
      </c>
      <c r="E16" s="23">
        <v>2023</v>
      </c>
      <c r="F16" s="23" t="s">
        <v>137</v>
      </c>
      <c r="G16" s="23" t="s">
        <v>133</v>
      </c>
      <c r="H16" s="23" t="s">
        <v>134</v>
      </c>
      <c r="I16" s="23">
        <v>2018</v>
      </c>
      <c r="J16" s="23">
        <v>75</v>
      </c>
      <c r="K16" s="24">
        <v>9029496</v>
      </c>
      <c r="L16" s="24">
        <v>0</v>
      </c>
      <c r="M16" s="24">
        <v>9029496</v>
      </c>
      <c r="N16" s="25">
        <v>0.99399999999999999</v>
      </c>
      <c r="O16" s="24">
        <v>35.396339999999995</v>
      </c>
      <c r="P16" s="24">
        <v>3.5307455857333325</v>
      </c>
    </row>
    <row r="17" spans="2:16" x14ac:dyDescent="0.3">
      <c r="B17" t="s">
        <v>135</v>
      </c>
      <c r="C17" s="11" t="s">
        <v>149</v>
      </c>
      <c r="D17" s="23" t="s">
        <v>131</v>
      </c>
      <c r="E17" s="23">
        <v>2022</v>
      </c>
      <c r="F17" s="23" t="s">
        <v>137</v>
      </c>
      <c r="G17" s="23" t="s">
        <v>133</v>
      </c>
      <c r="H17" s="23" t="s">
        <v>134</v>
      </c>
      <c r="I17" s="23">
        <v>2018</v>
      </c>
      <c r="J17" s="23">
        <v>75</v>
      </c>
      <c r="K17" s="24">
        <v>19000000</v>
      </c>
      <c r="L17" s="24">
        <v>1673617</v>
      </c>
      <c r="M17" s="24">
        <v>20673617</v>
      </c>
      <c r="N17" s="25">
        <v>0.91904575769203811</v>
      </c>
      <c r="O17" s="24">
        <v>38.449657841682949</v>
      </c>
      <c r="P17" s="24">
        <v>4.2030184142327833</v>
      </c>
    </row>
    <row r="18" spans="2:16" x14ac:dyDescent="0.3">
      <c r="B18" t="s">
        <v>135</v>
      </c>
      <c r="C18" s="11" t="s">
        <v>150</v>
      </c>
      <c r="D18" s="23" t="s">
        <v>131</v>
      </c>
      <c r="E18" s="23">
        <v>2020</v>
      </c>
      <c r="F18" s="23" t="s">
        <v>132</v>
      </c>
      <c r="G18" s="23" t="s">
        <v>133</v>
      </c>
      <c r="H18" s="23" t="s">
        <v>134</v>
      </c>
      <c r="I18" s="23">
        <v>2018</v>
      </c>
      <c r="J18" s="23">
        <v>71</v>
      </c>
      <c r="K18" s="24">
        <v>8638281</v>
      </c>
      <c r="L18" s="24">
        <v>0</v>
      </c>
      <c r="M18" s="24">
        <v>8638281</v>
      </c>
      <c r="N18" s="25">
        <v>0.97600008225340895</v>
      </c>
      <c r="O18" s="24">
        <v>60.666701112748527</v>
      </c>
      <c r="P18" s="24">
        <v>4.0542501280587011</v>
      </c>
    </row>
    <row r="19" spans="2:16" x14ac:dyDescent="0.3">
      <c r="B19" t="s">
        <v>135</v>
      </c>
      <c r="C19" s="11" t="s">
        <v>151</v>
      </c>
      <c r="D19" s="23" t="s">
        <v>131</v>
      </c>
      <c r="E19" s="23">
        <v>2022</v>
      </c>
      <c r="F19" s="23" t="s">
        <v>137</v>
      </c>
      <c r="G19" s="23" t="s">
        <v>133</v>
      </c>
      <c r="H19" s="23" t="s">
        <v>134</v>
      </c>
      <c r="I19" s="23">
        <v>2018</v>
      </c>
      <c r="J19" s="23">
        <v>75</v>
      </c>
      <c r="K19" s="24">
        <v>17944870</v>
      </c>
      <c r="L19" s="24">
        <v>756285</v>
      </c>
      <c r="M19" s="24">
        <v>18701155</v>
      </c>
      <c r="N19" s="25">
        <v>0.95955944967035456</v>
      </c>
      <c r="O19" s="24">
        <v>82.612071370057095</v>
      </c>
      <c r="P19" s="24">
        <v>8.7334945916716258</v>
      </c>
    </row>
    <row r="20" spans="2:16" x14ac:dyDescent="0.3">
      <c r="B20" t="s">
        <v>135</v>
      </c>
      <c r="C20" s="11" t="s">
        <v>152</v>
      </c>
      <c r="D20" s="23" t="s">
        <v>131</v>
      </c>
      <c r="E20" s="23">
        <v>2024</v>
      </c>
      <c r="F20" s="23" t="s">
        <v>137</v>
      </c>
      <c r="G20" s="23" t="s">
        <v>133</v>
      </c>
      <c r="H20" s="23" t="s">
        <v>134</v>
      </c>
      <c r="I20" s="23">
        <v>2018</v>
      </c>
      <c r="J20" s="23">
        <v>75</v>
      </c>
      <c r="K20" s="24">
        <v>0</v>
      </c>
      <c r="L20" s="24">
        <v>7004000</v>
      </c>
      <c r="M20" s="24">
        <v>7004000</v>
      </c>
      <c r="N20" s="25">
        <v>0</v>
      </c>
      <c r="O20" s="24">
        <v>0</v>
      </c>
      <c r="P20" s="24">
        <v>0</v>
      </c>
    </row>
    <row r="21" spans="2:16" x14ac:dyDescent="0.3">
      <c r="B21" t="s">
        <v>153</v>
      </c>
      <c r="C21" s="11" t="s">
        <v>154</v>
      </c>
      <c r="D21" s="23" t="s">
        <v>131</v>
      </c>
      <c r="E21" s="23">
        <v>2024</v>
      </c>
      <c r="F21" s="23" t="s">
        <v>137</v>
      </c>
      <c r="G21" s="23" t="s">
        <v>133</v>
      </c>
      <c r="H21" s="23" t="s">
        <v>134</v>
      </c>
      <c r="I21" s="23">
        <v>2018</v>
      </c>
      <c r="J21" s="23">
        <v>75</v>
      </c>
      <c r="K21" s="24">
        <v>0</v>
      </c>
      <c r="L21" s="24">
        <v>8918243</v>
      </c>
      <c r="M21" s="24">
        <v>8918243</v>
      </c>
      <c r="N21" s="25">
        <v>0</v>
      </c>
      <c r="O21" s="24">
        <v>0</v>
      </c>
      <c r="P21" s="24">
        <v>0</v>
      </c>
    </row>
    <row r="22" spans="2:16" x14ac:dyDescent="0.3">
      <c r="B22" t="s">
        <v>155</v>
      </c>
      <c r="C22" s="11" t="s">
        <v>156</v>
      </c>
      <c r="D22" s="23" t="s">
        <v>131</v>
      </c>
      <c r="E22" s="23">
        <v>2024</v>
      </c>
      <c r="F22" s="23" t="s">
        <v>137</v>
      </c>
      <c r="G22" s="23" t="s">
        <v>133</v>
      </c>
      <c r="H22" s="23" t="s">
        <v>134</v>
      </c>
      <c r="I22" s="23">
        <v>2018</v>
      </c>
      <c r="J22" s="23">
        <v>74</v>
      </c>
      <c r="K22" s="24">
        <v>13400000</v>
      </c>
      <c r="L22" s="24">
        <v>16325186</v>
      </c>
      <c r="M22" s="24">
        <v>29725186</v>
      </c>
      <c r="N22" s="25">
        <v>0.45079616995500044</v>
      </c>
      <c r="O22" s="24">
        <v>81.821308031512402</v>
      </c>
      <c r="P22" s="24">
        <v>5.3615588186266354</v>
      </c>
    </row>
    <row r="23" spans="2:16" x14ac:dyDescent="0.3">
      <c r="B23" t="s">
        <v>155</v>
      </c>
      <c r="C23" s="11" t="s">
        <v>157</v>
      </c>
      <c r="D23" s="23" t="s">
        <v>131</v>
      </c>
      <c r="E23" s="23">
        <v>2024</v>
      </c>
      <c r="F23" s="23" t="s">
        <v>137</v>
      </c>
      <c r="G23" s="23" t="s">
        <v>133</v>
      </c>
      <c r="H23" s="23" t="s">
        <v>134</v>
      </c>
      <c r="I23" s="23">
        <v>2018</v>
      </c>
      <c r="J23" s="23" t="s">
        <v>158</v>
      </c>
      <c r="K23" s="24">
        <v>1400000</v>
      </c>
      <c r="L23" s="24">
        <v>10301175</v>
      </c>
      <c r="M23" s="24">
        <v>11701175</v>
      </c>
      <c r="N23" s="25">
        <v>0.11964610391691433</v>
      </c>
      <c r="O23" s="24">
        <v>10.496074112215227</v>
      </c>
      <c r="P23" s="24">
        <v>0.62283397926587858</v>
      </c>
    </row>
    <row r="24" spans="2:16" x14ac:dyDescent="0.3">
      <c r="B24" t="s">
        <v>155</v>
      </c>
      <c r="C24" s="11" t="s">
        <v>159</v>
      </c>
      <c r="D24" s="23" t="s">
        <v>131</v>
      </c>
      <c r="E24" s="23">
        <v>2023</v>
      </c>
      <c r="F24" s="23" t="s">
        <v>137</v>
      </c>
      <c r="G24" s="23" t="s">
        <v>133</v>
      </c>
      <c r="H24" s="23" t="s">
        <v>134</v>
      </c>
      <c r="I24" s="23">
        <v>2018</v>
      </c>
      <c r="J24" s="23">
        <v>75</v>
      </c>
      <c r="K24" s="24">
        <v>6042625</v>
      </c>
      <c r="L24" s="24">
        <v>0</v>
      </c>
      <c r="M24" s="24">
        <v>6042625</v>
      </c>
      <c r="N24" s="25">
        <v>1</v>
      </c>
      <c r="O24" s="24">
        <v>38.948999999999998</v>
      </c>
      <c r="P24" s="24">
        <v>2.3779662799999994</v>
      </c>
    </row>
    <row r="25" spans="2:16" x14ac:dyDescent="0.3">
      <c r="B25" t="s">
        <v>155</v>
      </c>
      <c r="C25" s="11" t="s">
        <v>160</v>
      </c>
      <c r="D25" s="23" t="s">
        <v>131</v>
      </c>
      <c r="E25" s="23">
        <v>2024</v>
      </c>
      <c r="F25" s="23" t="s">
        <v>137</v>
      </c>
      <c r="G25" s="23" t="s">
        <v>133</v>
      </c>
      <c r="H25" s="23" t="s">
        <v>134</v>
      </c>
      <c r="I25" s="23">
        <v>2018</v>
      </c>
      <c r="J25" s="23">
        <v>75</v>
      </c>
      <c r="K25" s="24">
        <v>11400000</v>
      </c>
      <c r="L25" s="24">
        <v>1157841</v>
      </c>
      <c r="M25" s="24">
        <v>12557841</v>
      </c>
      <c r="N25" s="25">
        <v>0.90779935818585378</v>
      </c>
      <c r="O25" s="24">
        <v>61.37177561015465</v>
      </c>
      <c r="P25" s="24">
        <v>6.7661155174683296</v>
      </c>
    </row>
    <row r="26" spans="2:16" x14ac:dyDescent="0.3">
      <c r="B26" t="s">
        <v>155</v>
      </c>
      <c r="C26" s="11" t="s">
        <v>161</v>
      </c>
      <c r="D26" s="23" t="s">
        <v>131</v>
      </c>
      <c r="E26" s="23">
        <v>2024</v>
      </c>
      <c r="F26" s="23" t="s">
        <v>137</v>
      </c>
      <c r="G26" s="23" t="s">
        <v>133</v>
      </c>
      <c r="H26" s="23" t="s">
        <v>134</v>
      </c>
      <c r="I26" s="23">
        <v>2018</v>
      </c>
      <c r="J26" s="23">
        <v>75</v>
      </c>
      <c r="K26" s="24">
        <v>0</v>
      </c>
      <c r="L26" s="24">
        <v>26985787</v>
      </c>
      <c r="M26" s="24">
        <v>26985787</v>
      </c>
      <c r="N26" s="25">
        <v>0</v>
      </c>
      <c r="O26" s="24">
        <v>0</v>
      </c>
      <c r="P26" s="24">
        <v>0</v>
      </c>
    </row>
    <row r="27" spans="2:16" x14ac:dyDescent="0.3">
      <c r="B27" t="s">
        <v>155</v>
      </c>
      <c r="C27" s="11" t="s">
        <v>162</v>
      </c>
      <c r="D27" s="23" t="s">
        <v>131</v>
      </c>
      <c r="E27" s="23">
        <v>2022</v>
      </c>
      <c r="F27" s="23" t="s">
        <v>137</v>
      </c>
      <c r="G27" s="23" t="s">
        <v>133</v>
      </c>
      <c r="H27" s="23" t="s">
        <v>134</v>
      </c>
      <c r="I27" s="23">
        <v>2018</v>
      </c>
      <c r="J27" s="23">
        <v>74</v>
      </c>
      <c r="K27" s="24">
        <v>8500000</v>
      </c>
      <c r="L27" s="24">
        <v>756071</v>
      </c>
      <c r="M27" s="24">
        <v>9256071</v>
      </c>
      <c r="N27" s="25">
        <v>0.9183162056557258</v>
      </c>
      <c r="O27" s="24">
        <v>42.418862171649288</v>
      </c>
      <c r="P27" s="24">
        <v>4.6843819267660285</v>
      </c>
    </row>
    <row r="28" spans="2:16" x14ac:dyDescent="0.3">
      <c r="B28" t="s">
        <v>155</v>
      </c>
      <c r="C28" s="11" t="s">
        <v>163</v>
      </c>
      <c r="D28" s="23" t="s">
        <v>131</v>
      </c>
      <c r="E28" s="23">
        <v>2020</v>
      </c>
      <c r="F28" s="23" t="s">
        <v>132</v>
      </c>
      <c r="G28" s="23" t="s">
        <v>133</v>
      </c>
      <c r="H28" s="23" t="s">
        <v>134</v>
      </c>
      <c r="I28" s="23">
        <v>2018</v>
      </c>
      <c r="J28" s="23">
        <v>75</v>
      </c>
      <c r="K28" s="24">
        <v>7137406</v>
      </c>
      <c r="L28" s="24">
        <v>15832</v>
      </c>
      <c r="M28" s="24">
        <v>7153238</v>
      </c>
      <c r="N28" s="25">
        <v>0.97123659403694385</v>
      </c>
      <c r="O28" s="24">
        <v>44.346662883726857</v>
      </c>
      <c r="P28" s="24">
        <v>1.4634398751629862</v>
      </c>
    </row>
    <row r="29" spans="2:16" x14ac:dyDescent="0.3">
      <c r="B29" t="s">
        <v>155</v>
      </c>
      <c r="C29" s="11" t="s">
        <v>164</v>
      </c>
      <c r="D29" s="23" t="s">
        <v>131</v>
      </c>
      <c r="E29" s="23">
        <v>2024</v>
      </c>
      <c r="F29" s="23" t="s">
        <v>137</v>
      </c>
      <c r="G29" s="23" t="s">
        <v>133</v>
      </c>
      <c r="H29" s="23" t="s">
        <v>134</v>
      </c>
      <c r="I29" s="23">
        <v>2018</v>
      </c>
      <c r="J29" s="23">
        <v>79</v>
      </c>
      <c r="K29" s="24">
        <v>0</v>
      </c>
      <c r="L29" s="24">
        <v>8477140</v>
      </c>
      <c r="M29" s="24">
        <v>8477140</v>
      </c>
      <c r="N29" s="25">
        <v>0</v>
      </c>
      <c r="O29" s="24">
        <v>0</v>
      </c>
      <c r="P29" s="24">
        <v>0</v>
      </c>
    </row>
    <row r="30" spans="2:16" x14ac:dyDescent="0.3">
      <c r="B30" t="s">
        <v>155</v>
      </c>
      <c r="C30" s="11" t="s">
        <v>165</v>
      </c>
      <c r="D30" s="23" t="s">
        <v>131</v>
      </c>
      <c r="E30" s="23">
        <v>2022</v>
      </c>
      <c r="F30" s="23" t="s">
        <v>132</v>
      </c>
      <c r="G30" s="23" t="s">
        <v>133</v>
      </c>
      <c r="H30" s="23" t="s">
        <v>134</v>
      </c>
      <c r="I30" s="23">
        <v>2018</v>
      </c>
      <c r="J30" s="23">
        <v>75</v>
      </c>
      <c r="K30" s="24">
        <v>7693132</v>
      </c>
      <c r="L30" s="24">
        <v>0</v>
      </c>
      <c r="M30" s="24">
        <v>7693132</v>
      </c>
      <c r="N30" s="25">
        <v>1</v>
      </c>
      <c r="O30" s="24">
        <v>110.733</v>
      </c>
      <c r="P30" s="24">
        <v>12.342743111999999</v>
      </c>
    </row>
    <row r="31" spans="2:16" x14ac:dyDescent="0.3">
      <c r="B31" t="s">
        <v>155</v>
      </c>
      <c r="C31" s="11" t="s">
        <v>166</v>
      </c>
      <c r="D31" s="23" t="s">
        <v>131</v>
      </c>
      <c r="E31" s="23">
        <v>2022</v>
      </c>
      <c r="F31" s="23" t="s">
        <v>137</v>
      </c>
      <c r="G31" s="23" t="s">
        <v>133</v>
      </c>
      <c r="H31" s="23" t="s">
        <v>134</v>
      </c>
      <c r="I31" s="23">
        <v>2018</v>
      </c>
      <c r="J31" s="23">
        <v>75</v>
      </c>
      <c r="K31" s="24">
        <v>19834756</v>
      </c>
      <c r="L31" s="24">
        <v>0</v>
      </c>
      <c r="M31" s="24">
        <v>19834756</v>
      </c>
      <c r="N31" s="25">
        <v>1</v>
      </c>
      <c r="O31" s="24">
        <v>32.265000000000001</v>
      </c>
      <c r="P31" s="24">
        <v>3.5420451818181817</v>
      </c>
    </row>
    <row r="32" spans="2:16" x14ac:dyDescent="0.3">
      <c r="B32" t="s">
        <v>155</v>
      </c>
      <c r="C32" s="11" t="s">
        <v>167</v>
      </c>
      <c r="D32" s="23" t="s">
        <v>131</v>
      </c>
      <c r="E32" s="23">
        <v>2024</v>
      </c>
      <c r="F32" s="23" t="s">
        <v>137</v>
      </c>
      <c r="G32" s="23" t="s">
        <v>133</v>
      </c>
      <c r="H32" s="23" t="s">
        <v>134</v>
      </c>
      <c r="I32" s="23">
        <v>2018</v>
      </c>
      <c r="J32" s="23">
        <v>80</v>
      </c>
      <c r="K32" s="24">
        <v>0</v>
      </c>
      <c r="L32" s="24">
        <v>7747789</v>
      </c>
      <c r="M32" s="24">
        <v>7747789</v>
      </c>
      <c r="N32" s="25">
        <v>0</v>
      </c>
      <c r="O32" s="24">
        <v>0</v>
      </c>
      <c r="P32" s="24">
        <v>0</v>
      </c>
    </row>
    <row r="33" spans="2:16" x14ac:dyDescent="0.3">
      <c r="B33" t="s">
        <v>155</v>
      </c>
      <c r="C33" s="11" t="s">
        <v>168</v>
      </c>
      <c r="D33" s="23" t="s">
        <v>131</v>
      </c>
      <c r="E33" s="23">
        <v>2024</v>
      </c>
      <c r="F33" s="23" t="s">
        <v>137</v>
      </c>
      <c r="G33" s="23" t="s">
        <v>133</v>
      </c>
      <c r="H33" s="23" t="s">
        <v>134</v>
      </c>
      <c r="I33" s="23">
        <v>2018</v>
      </c>
      <c r="J33" s="23">
        <v>75</v>
      </c>
      <c r="K33" s="24">
        <v>5113000</v>
      </c>
      <c r="L33" s="24">
        <v>2727406</v>
      </c>
      <c r="M33" s="24">
        <v>7840406</v>
      </c>
      <c r="N33" s="25">
        <v>0.65213459609106983</v>
      </c>
      <c r="O33" s="24">
        <v>38.003143587207092</v>
      </c>
      <c r="P33" s="24">
        <v>2.2634672320540545</v>
      </c>
    </row>
    <row r="34" spans="2:16" x14ac:dyDescent="0.3">
      <c r="B34" t="s">
        <v>155</v>
      </c>
      <c r="C34" s="11" t="s">
        <v>169</v>
      </c>
      <c r="D34" s="23" t="s">
        <v>131</v>
      </c>
      <c r="E34" s="23">
        <v>2023</v>
      </c>
      <c r="F34" s="23" t="s">
        <v>137</v>
      </c>
      <c r="G34" s="23" t="s">
        <v>133</v>
      </c>
      <c r="H34" s="23" t="s">
        <v>134</v>
      </c>
      <c r="I34" s="23">
        <v>2018</v>
      </c>
      <c r="J34" s="23">
        <v>69</v>
      </c>
      <c r="K34" s="24">
        <v>10200000</v>
      </c>
      <c r="L34" s="24">
        <v>4967813</v>
      </c>
      <c r="M34" s="24">
        <v>15167813</v>
      </c>
      <c r="N34" s="25">
        <v>0.67247664511686689</v>
      </c>
      <c r="O34" s="24">
        <v>81.413385041073482</v>
      </c>
      <c r="P34" s="24">
        <v>2.6866417063554251</v>
      </c>
    </row>
    <row r="35" spans="2:16" x14ac:dyDescent="0.3">
      <c r="B35" t="s">
        <v>155</v>
      </c>
      <c r="C35" s="11" t="s">
        <v>170</v>
      </c>
      <c r="D35" s="23" t="s">
        <v>131</v>
      </c>
      <c r="E35" s="23">
        <v>2024</v>
      </c>
      <c r="F35" s="23" t="s">
        <v>137</v>
      </c>
      <c r="G35" s="23" t="s">
        <v>133</v>
      </c>
      <c r="H35" s="23" t="s">
        <v>134</v>
      </c>
      <c r="I35" s="23">
        <v>2018</v>
      </c>
      <c r="J35" s="23">
        <v>74</v>
      </c>
      <c r="K35" s="24">
        <v>7700000</v>
      </c>
      <c r="L35" s="24">
        <v>8672836</v>
      </c>
      <c r="M35" s="24">
        <v>16372836</v>
      </c>
      <c r="N35" s="25">
        <v>0.47029115786660297</v>
      </c>
      <c r="O35" s="24">
        <v>41.919872647597522</v>
      </c>
      <c r="P35" s="24">
        <v>2.0441327613615625</v>
      </c>
    </row>
    <row r="36" spans="2:16" x14ac:dyDescent="0.3">
      <c r="B36" t="s">
        <v>155</v>
      </c>
      <c r="C36" s="11" t="s">
        <v>171</v>
      </c>
      <c r="D36" s="23" t="s">
        <v>131</v>
      </c>
      <c r="E36" s="23">
        <v>2024</v>
      </c>
      <c r="F36" s="23" t="s">
        <v>137</v>
      </c>
      <c r="G36" s="23" t="s">
        <v>133</v>
      </c>
      <c r="H36" s="23" t="s">
        <v>134</v>
      </c>
      <c r="I36" s="23">
        <v>2018</v>
      </c>
      <c r="J36" s="23">
        <v>75</v>
      </c>
      <c r="K36" s="24">
        <v>0</v>
      </c>
      <c r="L36" s="24">
        <v>5621466</v>
      </c>
      <c r="M36" s="24">
        <v>5621466</v>
      </c>
      <c r="N36" s="25">
        <v>0</v>
      </c>
      <c r="O36" s="24">
        <v>0</v>
      </c>
      <c r="P36" s="24">
        <v>0</v>
      </c>
    </row>
    <row r="37" spans="2:16" x14ac:dyDescent="0.3">
      <c r="B37" t="s">
        <v>172</v>
      </c>
      <c r="C37" s="11" t="s">
        <v>173</v>
      </c>
      <c r="D37" s="23" t="s">
        <v>131</v>
      </c>
      <c r="E37" s="23">
        <v>2022</v>
      </c>
      <c r="F37" s="23" t="s">
        <v>132</v>
      </c>
      <c r="G37" s="23" t="s">
        <v>133</v>
      </c>
      <c r="H37" s="23" t="s">
        <v>134</v>
      </c>
      <c r="I37" s="23">
        <v>2018</v>
      </c>
      <c r="J37" s="23">
        <v>71</v>
      </c>
      <c r="K37" s="24">
        <v>19721944</v>
      </c>
      <c r="L37" s="24">
        <v>696206</v>
      </c>
      <c r="M37" s="24">
        <v>20418150</v>
      </c>
      <c r="N37" s="25">
        <v>0.96590259156681679</v>
      </c>
      <c r="O37" s="24">
        <v>135.13972135689082</v>
      </c>
      <c r="P37" s="24">
        <v>8.7228185478494424</v>
      </c>
    </row>
    <row r="38" spans="2:16" x14ac:dyDescent="0.3">
      <c r="B38" t="s">
        <v>174</v>
      </c>
      <c r="C38" s="11" t="s">
        <v>175</v>
      </c>
      <c r="D38" s="23" t="s">
        <v>131</v>
      </c>
      <c r="E38" s="23">
        <v>2021</v>
      </c>
      <c r="F38" s="23" t="s">
        <v>132</v>
      </c>
      <c r="G38" s="23" t="s">
        <v>133</v>
      </c>
      <c r="H38" s="23" t="s">
        <v>134</v>
      </c>
      <c r="I38" s="23">
        <v>2018</v>
      </c>
      <c r="J38" s="23">
        <v>75</v>
      </c>
      <c r="K38" s="24">
        <v>7870698</v>
      </c>
      <c r="L38" s="24">
        <v>0</v>
      </c>
      <c r="M38" s="24">
        <v>7870698</v>
      </c>
      <c r="N38" s="25">
        <v>0.98005851190005533</v>
      </c>
      <c r="O38" s="24">
        <v>46.385679338973674</v>
      </c>
      <c r="P38" s="24">
        <v>1.530727418186131</v>
      </c>
    </row>
    <row r="39" spans="2:16" x14ac:dyDescent="0.3">
      <c r="B39" t="s">
        <v>174</v>
      </c>
      <c r="C39" s="11" t="s">
        <v>176</v>
      </c>
      <c r="D39" s="23" t="s">
        <v>131</v>
      </c>
      <c r="E39" s="23">
        <v>2023</v>
      </c>
      <c r="F39" s="23" t="s">
        <v>137</v>
      </c>
      <c r="G39" s="23" t="s">
        <v>133</v>
      </c>
      <c r="H39" s="23" t="s">
        <v>134</v>
      </c>
      <c r="I39" s="23">
        <v>2018</v>
      </c>
      <c r="J39" s="23" t="s">
        <v>177</v>
      </c>
      <c r="K39" s="24">
        <v>6240564</v>
      </c>
      <c r="L39" s="24">
        <v>1015903</v>
      </c>
      <c r="M39" s="24">
        <v>7256467</v>
      </c>
      <c r="N39" s="25">
        <v>0.86000032798330095</v>
      </c>
      <c r="O39" s="24">
        <v>57.044853755525935</v>
      </c>
      <c r="P39" s="24">
        <v>1.8824801739323556</v>
      </c>
    </row>
    <row r="40" spans="2:16" x14ac:dyDescent="0.3">
      <c r="B40" t="s">
        <v>174</v>
      </c>
      <c r="C40" s="11" t="s">
        <v>178</v>
      </c>
      <c r="D40" s="23" t="s">
        <v>131</v>
      </c>
      <c r="E40" s="23">
        <v>2021</v>
      </c>
      <c r="F40" s="23" t="s">
        <v>132</v>
      </c>
      <c r="G40" s="23" t="s">
        <v>133</v>
      </c>
      <c r="H40" s="23" t="s">
        <v>134</v>
      </c>
      <c r="I40" s="23">
        <v>2018</v>
      </c>
      <c r="J40" s="23">
        <v>75</v>
      </c>
      <c r="K40" s="24">
        <v>14374709</v>
      </c>
      <c r="L40" s="24">
        <v>0</v>
      </c>
      <c r="M40" s="24">
        <v>14374709</v>
      </c>
      <c r="N40" s="25">
        <v>0.98000002727011803</v>
      </c>
      <c r="O40" s="24">
        <v>24.22560067411732</v>
      </c>
      <c r="P40" s="24">
        <v>0.79944482224587154</v>
      </c>
    </row>
    <row r="41" spans="2:16" x14ac:dyDescent="0.3">
      <c r="B41" t="s">
        <v>174</v>
      </c>
      <c r="C41" s="11" t="s">
        <v>179</v>
      </c>
      <c r="D41" s="23" t="s">
        <v>131</v>
      </c>
      <c r="E41" s="23">
        <v>2024</v>
      </c>
      <c r="F41" s="23" t="s">
        <v>137</v>
      </c>
      <c r="G41" s="23" t="s">
        <v>133</v>
      </c>
      <c r="H41" s="23" t="s">
        <v>134</v>
      </c>
      <c r="I41" s="23">
        <v>2018</v>
      </c>
      <c r="J41" s="23">
        <v>65</v>
      </c>
      <c r="K41" s="24">
        <v>6639042.6699999999</v>
      </c>
      <c r="L41" s="24">
        <v>334861</v>
      </c>
      <c r="M41" s="24">
        <v>6973903.6699999999</v>
      </c>
      <c r="N41" s="25">
        <v>0.95198370728283943</v>
      </c>
      <c r="O41" s="24">
        <v>75.373310024118808</v>
      </c>
      <c r="P41" s="24">
        <v>2.4873192307959209</v>
      </c>
    </row>
    <row r="42" spans="2:16" x14ac:dyDescent="0.3">
      <c r="B42" t="s">
        <v>174</v>
      </c>
      <c r="C42" s="11" t="s">
        <v>180</v>
      </c>
      <c r="D42" s="23" t="s">
        <v>131</v>
      </c>
      <c r="E42" s="23">
        <v>2021</v>
      </c>
      <c r="F42" s="23" t="s">
        <v>132</v>
      </c>
      <c r="G42" s="23" t="s">
        <v>133</v>
      </c>
      <c r="H42" s="23" t="s">
        <v>134</v>
      </c>
      <c r="I42" s="23">
        <v>2018</v>
      </c>
      <c r="J42" s="23" t="s">
        <v>181</v>
      </c>
      <c r="K42" s="24">
        <v>5139835</v>
      </c>
      <c r="L42" s="24">
        <v>0</v>
      </c>
      <c r="M42" s="24">
        <v>5139835</v>
      </c>
      <c r="N42" s="25">
        <v>0.98000048429594144</v>
      </c>
      <c r="O42" s="24">
        <v>41.769090641419467</v>
      </c>
      <c r="P42" s="24">
        <v>1.3783799911668424</v>
      </c>
    </row>
    <row r="43" spans="2:16" x14ac:dyDescent="0.3">
      <c r="B43" t="s">
        <v>174</v>
      </c>
      <c r="C43" s="11" t="s">
        <v>182</v>
      </c>
      <c r="D43" s="23" t="s">
        <v>131</v>
      </c>
      <c r="E43" s="23">
        <v>2023</v>
      </c>
      <c r="F43" s="23" t="s">
        <v>137</v>
      </c>
      <c r="G43" s="23" t="s">
        <v>133</v>
      </c>
      <c r="H43" s="23" t="s">
        <v>134</v>
      </c>
      <c r="I43" s="23">
        <v>2018</v>
      </c>
      <c r="J43" s="23" t="s">
        <v>183</v>
      </c>
      <c r="K43" s="24">
        <v>9101628</v>
      </c>
      <c r="L43" s="24">
        <v>685065</v>
      </c>
      <c r="M43" s="24">
        <v>9786693</v>
      </c>
      <c r="N43" s="25">
        <v>0.93000035865026109</v>
      </c>
      <c r="O43" s="24">
        <v>30.947621934804737</v>
      </c>
      <c r="P43" s="24">
        <v>1.0212715238485564</v>
      </c>
    </row>
    <row r="44" spans="2:16" x14ac:dyDescent="0.3">
      <c r="B44" t="s">
        <v>174</v>
      </c>
      <c r="C44" s="11" t="s">
        <v>184</v>
      </c>
      <c r="D44" s="23" t="s">
        <v>131</v>
      </c>
      <c r="E44" s="23">
        <v>2024</v>
      </c>
      <c r="F44" s="23" t="s">
        <v>137</v>
      </c>
      <c r="G44" s="23" t="s">
        <v>133</v>
      </c>
      <c r="H44" s="23" t="s">
        <v>134</v>
      </c>
      <c r="I44" s="23">
        <v>2018</v>
      </c>
      <c r="J44" s="23">
        <v>75</v>
      </c>
      <c r="K44" s="24">
        <v>5430687</v>
      </c>
      <c r="L44" s="24">
        <v>811479</v>
      </c>
      <c r="M44" s="24">
        <v>6242166</v>
      </c>
      <c r="N44" s="25">
        <v>0.87000041331806943</v>
      </c>
      <c r="O44" s="24">
        <v>44.364801076741635</v>
      </c>
      <c r="P44" s="24">
        <v>0.92433847680279191</v>
      </c>
    </row>
    <row r="45" spans="2:16" x14ac:dyDescent="0.3">
      <c r="B45" t="s">
        <v>174</v>
      </c>
      <c r="C45" s="11" t="s">
        <v>185</v>
      </c>
      <c r="D45" s="23" t="s">
        <v>131</v>
      </c>
      <c r="E45" s="23">
        <v>2024</v>
      </c>
      <c r="F45" s="23" t="s">
        <v>137</v>
      </c>
      <c r="G45" s="23" t="s">
        <v>133</v>
      </c>
      <c r="H45" s="23" t="s">
        <v>134</v>
      </c>
      <c r="I45" s="23">
        <v>2018</v>
      </c>
      <c r="J45" s="23">
        <v>72</v>
      </c>
      <c r="K45" s="24">
        <v>7421879</v>
      </c>
      <c r="L45" s="24">
        <v>1208212</v>
      </c>
      <c r="M45" s="24">
        <v>8630091</v>
      </c>
      <c r="N45" s="25">
        <v>0.86000008574648867</v>
      </c>
      <c r="O45" s="24">
        <v>64.486590429649013</v>
      </c>
      <c r="P45" s="24">
        <v>2.1280574841784174</v>
      </c>
    </row>
    <row r="46" spans="2:16" x14ac:dyDescent="0.3">
      <c r="B46" t="s">
        <v>174</v>
      </c>
      <c r="C46" s="11" t="s">
        <v>186</v>
      </c>
      <c r="D46" s="23" t="s">
        <v>131</v>
      </c>
      <c r="E46" s="23">
        <v>2022</v>
      </c>
      <c r="F46" s="23" t="s">
        <v>137</v>
      </c>
      <c r="G46" s="23" t="s">
        <v>133</v>
      </c>
      <c r="H46" s="23" t="s">
        <v>134</v>
      </c>
      <c r="I46" s="23">
        <v>2018</v>
      </c>
      <c r="J46" s="23">
        <v>74</v>
      </c>
      <c r="K46" s="24">
        <v>11715429</v>
      </c>
      <c r="L46" s="24">
        <v>0</v>
      </c>
      <c r="M46" s="24">
        <v>11715429</v>
      </c>
      <c r="N46" s="25">
        <v>0.98600479930676677</v>
      </c>
      <c r="O46" s="24">
        <v>75.676262748714066</v>
      </c>
      <c r="P46" s="24">
        <v>5.1230220354577742</v>
      </c>
    </row>
    <row r="47" spans="2:16" x14ac:dyDescent="0.3">
      <c r="B47" t="s">
        <v>174</v>
      </c>
      <c r="C47" s="11" t="s">
        <v>187</v>
      </c>
      <c r="D47" s="23" t="s">
        <v>131</v>
      </c>
      <c r="E47" s="23">
        <v>2024</v>
      </c>
      <c r="F47" s="23" t="s">
        <v>137</v>
      </c>
      <c r="G47" s="23" t="s">
        <v>133</v>
      </c>
      <c r="H47" s="23" t="s">
        <v>134</v>
      </c>
      <c r="I47" s="23">
        <v>2018</v>
      </c>
      <c r="J47" s="23">
        <v>75</v>
      </c>
      <c r="K47" s="24">
        <v>2323549</v>
      </c>
      <c r="L47" s="24">
        <v>2232429</v>
      </c>
      <c r="M47" s="24">
        <v>4555978</v>
      </c>
      <c r="N47" s="25">
        <v>0.51000004828820511</v>
      </c>
      <c r="O47" s="24">
        <v>14.853241406345685</v>
      </c>
      <c r="P47" s="24">
        <v>0.89658082467095446</v>
      </c>
    </row>
    <row r="48" spans="2:16" x14ac:dyDescent="0.3">
      <c r="B48" t="s">
        <v>174</v>
      </c>
      <c r="C48" s="11" t="s">
        <v>188</v>
      </c>
      <c r="D48" s="23" t="s">
        <v>131</v>
      </c>
      <c r="E48" s="23">
        <v>2022</v>
      </c>
      <c r="F48" s="23" t="s">
        <v>137</v>
      </c>
      <c r="G48" s="23" t="s">
        <v>133</v>
      </c>
      <c r="H48" s="23" t="s">
        <v>134</v>
      </c>
      <c r="I48" s="23">
        <v>2018</v>
      </c>
      <c r="J48" s="23">
        <v>74</v>
      </c>
      <c r="K48" s="24">
        <v>7749370</v>
      </c>
      <c r="L48" s="24">
        <v>0</v>
      </c>
      <c r="M48" s="24">
        <v>7749370</v>
      </c>
      <c r="N48" s="25">
        <v>0.99353763409841955</v>
      </c>
      <c r="O48" s="24">
        <v>45.066867082704313</v>
      </c>
      <c r="P48" s="24">
        <v>1.4872066137292426</v>
      </c>
    </row>
    <row r="49" spans="2:16" x14ac:dyDescent="0.3">
      <c r="B49" t="s">
        <v>174</v>
      </c>
      <c r="C49" s="11" t="s">
        <v>189</v>
      </c>
      <c r="D49" s="23" t="s">
        <v>131</v>
      </c>
      <c r="E49" s="23">
        <v>2021</v>
      </c>
      <c r="F49" s="23" t="s">
        <v>132</v>
      </c>
      <c r="G49" s="23" t="s">
        <v>133</v>
      </c>
      <c r="H49" s="23" t="s">
        <v>134</v>
      </c>
      <c r="I49" s="23">
        <v>2018</v>
      </c>
      <c r="J49" s="23">
        <v>73</v>
      </c>
      <c r="K49" s="24">
        <v>22036596</v>
      </c>
      <c r="L49" s="24">
        <v>0</v>
      </c>
      <c r="M49" s="24">
        <v>22036596</v>
      </c>
      <c r="N49" s="25">
        <v>0.98018880979002265</v>
      </c>
      <c r="O49" s="24">
        <v>154.61792342270755</v>
      </c>
      <c r="P49" s="24">
        <v>5.1023914729493498</v>
      </c>
    </row>
    <row r="50" spans="2:16" x14ac:dyDescent="0.3">
      <c r="B50" t="s">
        <v>174</v>
      </c>
      <c r="C50" s="11" t="s">
        <v>190</v>
      </c>
      <c r="D50" s="23" t="s">
        <v>131</v>
      </c>
      <c r="E50" s="23">
        <v>2022</v>
      </c>
      <c r="F50" s="23" t="s">
        <v>137</v>
      </c>
      <c r="G50" s="23" t="s">
        <v>133</v>
      </c>
      <c r="H50" s="23" t="s">
        <v>134</v>
      </c>
      <c r="I50" s="23">
        <v>2018</v>
      </c>
      <c r="J50" s="23">
        <v>74</v>
      </c>
      <c r="K50" s="24">
        <v>5534482</v>
      </c>
      <c r="L50" s="24">
        <v>0</v>
      </c>
      <c r="M50" s="24">
        <v>5534482</v>
      </c>
      <c r="N50" s="25">
        <v>0.99357410656132661</v>
      </c>
      <c r="O50" s="24">
        <v>36.054817178897423</v>
      </c>
      <c r="P50" s="24">
        <v>1.1898089669036147</v>
      </c>
    </row>
    <row r="51" spans="2:16" x14ac:dyDescent="0.3">
      <c r="B51" t="s">
        <v>174</v>
      </c>
      <c r="C51" s="11" t="s">
        <v>191</v>
      </c>
      <c r="D51" s="23" t="s">
        <v>131</v>
      </c>
      <c r="E51" s="23">
        <v>2023</v>
      </c>
      <c r="F51" s="23" t="s">
        <v>137</v>
      </c>
      <c r="G51" s="23" t="s">
        <v>133</v>
      </c>
      <c r="H51" s="23" t="s">
        <v>134</v>
      </c>
      <c r="I51" s="23">
        <v>2018</v>
      </c>
      <c r="J51" s="23" t="s">
        <v>192</v>
      </c>
      <c r="K51" s="24">
        <v>7920136</v>
      </c>
      <c r="L51" s="24">
        <v>1397671</v>
      </c>
      <c r="M51" s="24">
        <v>9317807</v>
      </c>
      <c r="N51" s="25">
        <v>0.85000000536606946</v>
      </c>
      <c r="O51" s="24">
        <v>69.795710440621917</v>
      </c>
      <c r="P51" s="24">
        <v>2.3032584445405235</v>
      </c>
    </row>
    <row r="52" spans="2:16" x14ac:dyDescent="0.3">
      <c r="B52" t="s">
        <v>174</v>
      </c>
      <c r="C52" s="11" t="s">
        <v>193</v>
      </c>
      <c r="D52" s="23" t="s">
        <v>131</v>
      </c>
      <c r="E52" s="23">
        <v>2024</v>
      </c>
      <c r="F52" s="23" t="s">
        <v>137</v>
      </c>
      <c r="G52" s="23" t="s">
        <v>133</v>
      </c>
      <c r="H52" s="23" t="s">
        <v>134</v>
      </c>
      <c r="I52" s="23">
        <v>2018</v>
      </c>
      <c r="J52" s="23" t="s">
        <v>194</v>
      </c>
      <c r="K52" s="24">
        <v>10763462</v>
      </c>
      <c r="L52" s="24">
        <v>0</v>
      </c>
      <c r="M52" s="24">
        <v>10763462</v>
      </c>
      <c r="N52" s="25">
        <v>1</v>
      </c>
      <c r="O52" s="24">
        <v>84.268000000000001</v>
      </c>
      <c r="P52" s="24">
        <v>2.7808440000000001</v>
      </c>
    </row>
    <row r="53" spans="2:16" x14ac:dyDescent="0.3">
      <c r="B53" t="s">
        <v>195</v>
      </c>
      <c r="C53" s="11" t="s">
        <v>196</v>
      </c>
      <c r="D53" s="23" t="s">
        <v>131</v>
      </c>
      <c r="E53" s="23">
        <v>2022</v>
      </c>
      <c r="F53" s="23" t="s">
        <v>137</v>
      </c>
      <c r="G53" s="23" t="s">
        <v>133</v>
      </c>
      <c r="H53" s="23" t="s">
        <v>134</v>
      </c>
      <c r="I53" s="23">
        <v>2018</v>
      </c>
      <c r="J53" s="23">
        <v>74</v>
      </c>
      <c r="K53" s="24">
        <v>17899774</v>
      </c>
      <c r="L53" s="24">
        <v>439967</v>
      </c>
      <c r="M53" s="24">
        <v>18339741</v>
      </c>
      <c r="N53" s="25">
        <v>0.97601018465855105</v>
      </c>
      <c r="O53" s="24">
        <v>80.641865497228125</v>
      </c>
      <c r="P53" s="24">
        <v>8.9160279697506777</v>
      </c>
    </row>
    <row r="54" spans="2:16" x14ac:dyDescent="0.3">
      <c r="B54" t="s">
        <v>195</v>
      </c>
      <c r="C54" s="11" t="s">
        <v>197</v>
      </c>
      <c r="D54" s="23" t="s">
        <v>131</v>
      </c>
      <c r="E54" s="23">
        <v>2024</v>
      </c>
      <c r="F54" s="23" t="s">
        <v>137</v>
      </c>
      <c r="G54" s="23" t="s">
        <v>133</v>
      </c>
      <c r="H54" s="23" t="s">
        <v>134</v>
      </c>
      <c r="I54" s="23">
        <v>2018</v>
      </c>
      <c r="J54" s="23">
        <v>74</v>
      </c>
      <c r="K54" s="24">
        <v>8244134</v>
      </c>
      <c r="L54" s="24">
        <v>4865597</v>
      </c>
      <c r="M54" s="24">
        <v>13109731</v>
      </c>
      <c r="N54" s="25">
        <v>0.44973977816034982</v>
      </c>
      <c r="O54" s="24">
        <v>45.988590755564729</v>
      </c>
      <c r="P54" s="24">
        <v>4.9598937175091065</v>
      </c>
    </row>
    <row r="55" spans="2:16" x14ac:dyDescent="0.3">
      <c r="B55" t="s">
        <v>195</v>
      </c>
      <c r="C55" s="11" t="s">
        <v>198</v>
      </c>
      <c r="D55" s="23" t="s">
        <v>131</v>
      </c>
      <c r="E55" s="23">
        <v>2024</v>
      </c>
      <c r="F55" s="23" t="s">
        <v>137</v>
      </c>
      <c r="G55" s="23" t="s">
        <v>133</v>
      </c>
      <c r="H55" s="23" t="s">
        <v>134</v>
      </c>
      <c r="I55" s="23">
        <v>2018</v>
      </c>
      <c r="J55" s="23">
        <v>74</v>
      </c>
      <c r="K55" s="24">
        <v>2239904</v>
      </c>
      <c r="L55" s="24">
        <v>2981263</v>
      </c>
      <c r="M55" s="24">
        <v>5221167</v>
      </c>
      <c r="N55" s="25">
        <v>0.1221928134671853</v>
      </c>
      <c r="O55" s="24">
        <v>12.494948333900499</v>
      </c>
      <c r="P55" s="24">
        <v>1.3475867540997657</v>
      </c>
    </row>
    <row r="56" spans="2:16" x14ac:dyDescent="0.3">
      <c r="B56" t="s">
        <v>195</v>
      </c>
      <c r="C56" s="11" t="s">
        <v>199</v>
      </c>
      <c r="D56" s="23" t="s">
        <v>131</v>
      </c>
      <c r="E56" s="23">
        <v>2024</v>
      </c>
      <c r="F56" s="23" t="s">
        <v>137</v>
      </c>
      <c r="G56" s="23" t="s">
        <v>133</v>
      </c>
      <c r="H56" s="23" t="s">
        <v>134</v>
      </c>
      <c r="I56" s="23">
        <v>2018</v>
      </c>
      <c r="J56" s="23">
        <v>75</v>
      </c>
      <c r="K56" s="24">
        <v>3634201</v>
      </c>
      <c r="L56" s="24">
        <v>10748115</v>
      </c>
      <c r="M56" s="24">
        <v>14382316</v>
      </c>
      <c r="N56" s="25">
        <v>0.2526853811305495</v>
      </c>
      <c r="O56" s="24">
        <v>19.259553407079917</v>
      </c>
      <c r="P56" s="24">
        <v>2.2019199515072594</v>
      </c>
    </row>
    <row r="57" spans="2:16" x14ac:dyDescent="0.3">
      <c r="B57" t="s">
        <v>195</v>
      </c>
      <c r="C57" s="11" t="s">
        <v>200</v>
      </c>
      <c r="D57" s="23" t="s">
        <v>131</v>
      </c>
      <c r="E57" s="23">
        <v>2024</v>
      </c>
      <c r="F57" s="23" t="s">
        <v>137</v>
      </c>
      <c r="G57" s="23" t="s">
        <v>133</v>
      </c>
      <c r="H57" s="23" t="s">
        <v>134</v>
      </c>
      <c r="I57" s="23">
        <v>2018</v>
      </c>
      <c r="J57" s="23">
        <v>75</v>
      </c>
      <c r="K57" s="24">
        <v>5185473</v>
      </c>
      <c r="L57" s="24">
        <v>14019985</v>
      </c>
      <c r="M57" s="24">
        <v>19205458</v>
      </c>
      <c r="N57" s="25">
        <v>0.26999996563476902</v>
      </c>
      <c r="O57" s="24">
        <v>28.268996401960319</v>
      </c>
      <c r="P57" s="24">
        <v>0.93287688126469037</v>
      </c>
    </row>
    <row r="58" spans="2:16" x14ac:dyDescent="0.3">
      <c r="B58" t="s">
        <v>195</v>
      </c>
      <c r="C58" s="11" t="s">
        <v>201</v>
      </c>
      <c r="D58" s="23" t="s">
        <v>131</v>
      </c>
      <c r="E58" s="23">
        <v>2024</v>
      </c>
      <c r="F58" s="23" t="s">
        <v>137</v>
      </c>
      <c r="G58" s="23" t="s">
        <v>133</v>
      </c>
      <c r="H58" s="23" t="s">
        <v>134</v>
      </c>
      <c r="I58" s="23">
        <v>2018</v>
      </c>
      <c r="J58" s="23">
        <v>73</v>
      </c>
      <c r="K58" s="24">
        <v>0</v>
      </c>
      <c r="L58" s="24">
        <v>22996251</v>
      </c>
      <c r="M58" s="24">
        <v>22996251</v>
      </c>
      <c r="N58" s="25">
        <v>0</v>
      </c>
      <c r="O58" s="24">
        <v>0</v>
      </c>
      <c r="P58" s="24">
        <v>0</v>
      </c>
    </row>
    <row r="59" spans="2:16" x14ac:dyDescent="0.3">
      <c r="B59" t="s">
        <v>195</v>
      </c>
      <c r="C59" s="11" t="s">
        <v>202</v>
      </c>
      <c r="D59" s="23" t="s">
        <v>131</v>
      </c>
      <c r="E59" s="23">
        <v>2022</v>
      </c>
      <c r="F59" s="23" t="s">
        <v>132</v>
      </c>
      <c r="G59" s="23" t="s">
        <v>133</v>
      </c>
      <c r="H59" s="23" t="s">
        <v>134</v>
      </c>
      <c r="I59" s="23">
        <v>2018</v>
      </c>
      <c r="J59" s="23" t="s">
        <v>147</v>
      </c>
      <c r="K59" s="24">
        <v>22785956</v>
      </c>
      <c r="L59" s="24">
        <v>0</v>
      </c>
      <c r="M59" s="24">
        <v>22785956</v>
      </c>
      <c r="N59" s="25">
        <v>0.99331050769442231</v>
      </c>
      <c r="O59" s="24">
        <v>120.14885238970193</v>
      </c>
      <c r="P59" s="24">
        <v>3.9649121288601639</v>
      </c>
    </row>
    <row r="60" spans="2:16" x14ac:dyDescent="0.3">
      <c r="B60" t="s">
        <v>195</v>
      </c>
      <c r="C60" s="11" t="s">
        <v>203</v>
      </c>
      <c r="D60" s="23" t="s">
        <v>131</v>
      </c>
      <c r="E60" s="23">
        <v>2021</v>
      </c>
      <c r="F60" s="23" t="s">
        <v>132</v>
      </c>
      <c r="G60" s="23" t="s">
        <v>133</v>
      </c>
      <c r="H60" s="23" t="s">
        <v>134</v>
      </c>
      <c r="I60" s="23">
        <v>2018</v>
      </c>
      <c r="J60" s="23">
        <v>75</v>
      </c>
      <c r="K60" s="24">
        <v>5031597</v>
      </c>
      <c r="L60" s="24">
        <v>0</v>
      </c>
      <c r="M60" s="24">
        <v>5031597</v>
      </c>
      <c r="N60" s="25">
        <v>0.9664996158278909</v>
      </c>
      <c r="O60" s="24">
        <v>37.287555178640034</v>
      </c>
      <c r="P60" s="24">
        <v>1.2304893208951211</v>
      </c>
    </row>
    <row r="61" spans="2:16" x14ac:dyDescent="0.3">
      <c r="B61" t="s">
        <v>195</v>
      </c>
      <c r="C61" s="11" t="s">
        <v>204</v>
      </c>
      <c r="D61" s="23" t="s">
        <v>131</v>
      </c>
      <c r="E61" s="23">
        <v>2024</v>
      </c>
      <c r="F61" s="23" t="s">
        <v>137</v>
      </c>
      <c r="G61" s="23" t="s">
        <v>133</v>
      </c>
      <c r="H61" s="23" t="s">
        <v>134</v>
      </c>
      <c r="I61" s="23">
        <v>2018</v>
      </c>
      <c r="J61" s="23">
        <v>75</v>
      </c>
      <c r="K61" s="24">
        <v>1981261</v>
      </c>
      <c r="L61" s="24">
        <v>7024468</v>
      </c>
      <c r="M61" s="24">
        <v>9005729</v>
      </c>
      <c r="N61" s="25">
        <v>0.22000006884506518</v>
      </c>
      <c r="O61" s="24">
        <v>10.590264314032767</v>
      </c>
      <c r="P61" s="24">
        <v>0.66433188488202066</v>
      </c>
    </row>
    <row r="62" spans="2:16" x14ac:dyDescent="0.3">
      <c r="B62" t="s">
        <v>195</v>
      </c>
      <c r="C62" s="11" t="s">
        <v>205</v>
      </c>
      <c r="D62" s="23" t="s">
        <v>131</v>
      </c>
      <c r="E62" s="23">
        <v>2024</v>
      </c>
      <c r="F62" s="23" t="s">
        <v>137</v>
      </c>
      <c r="G62" s="23" t="s">
        <v>133</v>
      </c>
      <c r="H62" s="23" t="s">
        <v>134</v>
      </c>
      <c r="I62" s="23">
        <v>2018</v>
      </c>
      <c r="J62" s="23">
        <v>75</v>
      </c>
      <c r="K62" s="24">
        <v>3017688</v>
      </c>
      <c r="L62" s="24">
        <v>5364780</v>
      </c>
      <c r="M62" s="24">
        <v>8382468</v>
      </c>
      <c r="N62" s="25">
        <v>0.35999994273762809</v>
      </c>
      <c r="O62" s="24">
        <v>14.212797739281557</v>
      </c>
      <c r="P62" s="24">
        <v>0.45799195845515328</v>
      </c>
    </row>
    <row r="63" spans="2:16" x14ac:dyDescent="0.3">
      <c r="B63" t="s">
        <v>206</v>
      </c>
      <c r="C63" s="11" t="s">
        <v>207</v>
      </c>
      <c r="D63" s="23" t="s">
        <v>131</v>
      </c>
      <c r="E63" s="23">
        <v>2024</v>
      </c>
      <c r="F63" s="23" t="s">
        <v>137</v>
      </c>
      <c r="G63" s="23" t="s">
        <v>133</v>
      </c>
      <c r="H63" s="23" t="s">
        <v>134</v>
      </c>
      <c r="I63" s="23">
        <v>2018</v>
      </c>
      <c r="J63" s="23">
        <v>72</v>
      </c>
      <c r="K63" s="24">
        <v>0</v>
      </c>
      <c r="L63" s="24">
        <v>17285362</v>
      </c>
      <c r="M63" s="24">
        <v>17285362</v>
      </c>
      <c r="N63" s="25">
        <v>0</v>
      </c>
      <c r="O63" s="24">
        <v>0</v>
      </c>
      <c r="P63" s="24">
        <v>0</v>
      </c>
    </row>
    <row r="64" spans="2:16" x14ac:dyDescent="0.3">
      <c r="B64" t="s">
        <v>206</v>
      </c>
      <c r="C64" s="11" t="s">
        <v>208</v>
      </c>
      <c r="D64" s="23" t="s">
        <v>131</v>
      </c>
      <c r="E64" s="23">
        <v>2024</v>
      </c>
      <c r="F64" s="23" t="s">
        <v>137</v>
      </c>
      <c r="G64" s="23" t="s">
        <v>133</v>
      </c>
      <c r="H64" s="23" t="s">
        <v>134</v>
      </c>
      <c r="I64" s="23">
        <v>2018</v>
      </c>
      <c r="J64" s="23">
        <v>74</v>
      </c>
      <c r="K64" s="24">
        <v>0</v>
      </c>
      <c r="L64" s="24">
        <v>15062581</v>
      </c>
      <c r="M64" s="24">
        <v>15062581</v>
      </c>
      <c r="N64" s="25">
        <v>0</v>
      </c>
      <c r="O64" s="24">
        <v>0</v>
      </c>
      <c r="P64" s="24">
        <v>0</v>
      </c>
    </row>
    <row r="65" spans="2:16" x14ac:dyDescent="0.3">
      <c r="B65" t="s">
        <v>209</v>
      </c>
      <c r="C65" s="11" t="s">
        <v>210</v>
      </c>
      <c r="D65" s="23" t="s">
        <v>131</v>
      </c>
      <c r="E65" s="23">
        <v>2023</v>
      </c>
      <c r="F65" s="23" t="s">
        <v>137</v>
      </c>
      <c r="G65" s="23" t="s">
        <v>133</v>
      </c>
      <c r="H65" s="23" t="s">
        <v>134</v>
      </c>
      <c r="I65" s="23">
        <v>2018</v>
      </c>
      <c r="J65" s="23">
        <v>70</v>
      </c>
      <c r="K65" s="24">
        <v>4718189</v>
      </c>
      <c r="L65" s="24">
        <v>196588</v>
      </c>
      <c r="M65" s="24">
        <v>4914777</v>
      </c>
      <c r="N65" s="25">
        <v>0.96000062668153607</v>
      </c>
      <c r="O65" s="24">
        <v>41.136026853303818</v>
      </c>
      <c r="P65" s="24">
        <v>1.3574888861590262</v>
      </c>
    </row>
    <row r="66" spans="2:16" x14ac:dyDescent="0.3">
      <c r="B66" t="s">
        <v>211</v>
      </c>
      <c r="C66" s="11" t="s">
        <v>212</v>
      </c>
      <c r="D66" s="23" t="s">
        <v>131</v>
      </c>
      <c r="E66" s="23">
        <v>2023</v>
      </c>
      <c r="F66" s="23" t="s">
        <v>137</v>
      </c>
      <c r="G66" s="23" t="s">
        <v>133</v>
      </c>
      <c r="H66" s="23" t="s">
        <v>134</v>
      </c>
      <c r="I66" s="23">
        <v>2018</v>
      </c>
      <c r="J66" s="23">
        <v>75</v>
      </c>
      <c r="K66" s="24">
        <v>20200000</v>
      </c>
      <c r="L66" s="24">
        <v>15284132</v>
      </c>
      <c r="M66" s="24">
        <v>35484132</v>
      </c>
      <c r="N66" s="25">
        <v>0.56926853952634382</v>
      </c>
      <c r="O66" s="24">
        <v>88.942516615595963</v>
      </c>
      <c r="P66" s="24">
        <v>9.362931912272936</v>
      </c>
    </row>
    <row r="67" spans="2:16" x14ac:dyDescent="0.3">
      <c r="B67" t="s">
        <v>213</v>
      </c>
      <c r="C67" s="11" t="s">
        <v>214</v>
      </c>
      <c r="D67" s="23" t="s">
        <v>131</v>
      </c>
      <c r="E67" s="23">
        <v>2023</v>
      </c>
      <c r="F67" s="23" t="s">
        <v>137</v>
      </c>
      <c r="G67" s="23" t="s">
        <v>133</v>
      </c>
      <c r="H67" s="23" t="s">
        <v>134</v>
      </c>
      <c r="I67" s="23">
        <v>2018</v>
      </c>
      <c r="J67" s="23">
        <v>73</v>
      </c>
      <c r="K67" s="24">
        <v>7100000</v>
      </c>
      <c r="L67" s="24">
        <v>2598497</v>
      </c>
      <c r="M67" s="24">
        <v>9698497</v>
      </c>
      <c r="N67" s="25">
        <v>0.73207219634135068</v>
      </c>
      <c r="O67" s="24">
        <v>32.668721761732776</v>
      </c>
      <c r="P67" s="24">
        <v>3.489792292624843</v>
      </c>
    </row>
    <row r="68" spans="2:16" x14ac:dyDescent="0.3">
      <c r="B68" t="s">
        <v>215</v>
      </c>
      <c r="C68" s="11" t="s">
        <v>216</v>
      </c>
      <c r="D68" s="23" t="s">
        <v>131</v>
      </c>
      <c r="E68" s="23">
        <v>2020</v>
      </c>
      <c r="F68" s="23" t="s">
        <v>132</v>
      </c>
      <c r="G68" s="23" t="s">
        <v>133</v>
      </c>
      <c r="H68" s="23" t="s">
        <v>134</v>
      </c>
      <c r="I68" s="23">
        <v>2018</v>
      </c>
      <c r="J68" s="23" t="s">
        <v>217</v>
      </c>
      <c r="K68" s="24">
        <v>6708334</v>
      </c>
      <c r="L68" s="24">
        <v>0</v>
      </c>
      <c r="M68" s="24">
        <v>6708334</v>
      </c>
      <c r="N68" s="25">
        <v>0.95833342857142856</v>
      </c>
      <c r="O68" s="24">
        <v>64.656648092171437</v>
      </c>
      <c r="P68" s="24">
        <v>2.1336693870416572</v>
      </c>
    </row>
    <row r="69" spans="2:16" x14ac:dyDescent="0.3">
      <c r="B69" t="s">
        <v>218</v>
      </c>
      <c r="C69" s="11" t="s">
        <v>219</v>
      </c>
      <c r="D69" s="23" t="s">
        <v>131</v>
      </c>
      <c r="E69" s="23">
        <v>2024</v>
      </c>
      <c r="F69" s="23" t="s">
        <v>137</v>
      </c>
      <c r="G69" s="23" t="s">
        <v>133</v>
      </c>
      <c r="H69" s="23" t="s">
        <v>134</v>
      </c>
      <c r="I69" s="23">
        <v>2018</v>
      </c>
      <c r="J69" s="23" t="s">
        <v>220</v>
      </c>
      <c r="K69" s="24">
        <v>5691905</v>
      </c>
      <c r="L69" s="24">
        <v>3201696</v>
      </c>
      <c r="M69" s="24">
        <v>8893601</v>
      </c>
      <c r="N69" s="25">
        <v>0.64000004047854187</v>
      </c>
      <c r="O69" s="24">
        <v>78.727684979346392</v>
      </c>
      <c r="P69" s="24">
        <v>2.5980136043184312</v>
      </c>
    </row>
    <row r="70" spans="2:16" x14ac:dyDescent="0.3">
      <c r="B70" t="s">
        <v>221</v>
      </c>
      <c r="C70" s="11" t="s">
        <v>222</v>
      </c>
      <c r="D70" s="23" t="s">
        <v>131</v>
      </c>
      <c r="E70" s="23">
        <v>2024</v>
      </c>
      <c r="F70" s="23" t="s">
        <v>137</v>
      </c>
      <c r="G70" s="23" t="s">
        <v>133</v>
      </c>
      <c r="H70" s="23" t="s">
        <v>134</v>
      </c>
      <c r="I70" s="23">
        <v>2018</v>
      </c>
      <c r="J70" s="23">
        <v>73</v>
      </c>
      <c r="K70" s="24">
        <v>0</v>
      </c>
      <c r="L70" s="24">
        <v>8837622</v>
      </c>
      <c r="M70" s="24">
        <v>8837622</v>
      </c>
      <c r="N70" s="25">
        <v>0</v>
      </c>
      <c r="O70" s="24">
        <v>0</v>
      </c>
      <c r="P70" s="24">
        <v>0</v>
      </c>
    </row>
    <row r="71" spans="2:16" x14ac:dyDescent="0.3">
      <c r="B71" t="s">
        <v>223</v>
      </c>
      <c r="C71" s="11" t="s">
        <v>224</v>
      </c>
      <c r="D71" s="23" t="s">
        <v>131</v>
      </c>
      <c r="E71" s="23">
        <v>2023</v>
      </c>
      <c r="F71" s="23" t="s">
        <v>137</v>
      </c>
      <c r="G71" s="23" t="s">
        <v>133</v>
      </c>
      <c r="H71" s="23" t="s">
        <v>134</v>
      </c>
      <c r="I71" s="23">
        <v>2018</v>
      </c>
      <c r="J71" s="23">
        <v>68</v>
      </c>
      <c r="K71" s="24">
        <v>2147460</v>
      </c>
      <c r="L71" s="24">
        <v>12168940</v>
      </c>
      <c r="M71" s="24">
        <v>14316400</v>
      </c>
      <c r="N71" s="25">
        <v>0.15</v>
      </c>
      <c r="O71" s="24">
        <v>16.325099999999999</v>
      </c>
      <c r="P71" s="24">
        <v>1.0630520999999999</v>
      </c>
    </row>
    <row r="72" spans="2:16" x14ac:dyDescent="0.3">
      <c r="B72" t="s">
        <v>223</v>
      </c>
      <c r="C72" s="11" t="s">
        <v>225</v>
      </c>
      <c r="D72" s="23" t="s">
        <v>131</v>
      </c>
      <c r="E72" s="23">
        <v>2024</v>
      </c>
      <c r="F72" s="23" t="s">
        <v>137</v>
      </c>
      <c r="G72" s="23" t="s">
        <v>133</v>
      </c>
      <c r="H72" s="23" t="s">
        <v>134</v>
      </c>
      <c r="I72" s="23">
        <v>2018</v>
      </c>
      <c r="J72" s="23">
        <v>75</v>
      </c>
      <c r="K72" s="24">
        <v>0</v>
      </c>
      <c r="L72" s="24">
        <v>19042400</v>
      </c>
      <c r="M72" s="24">
        <v>19042400</v>
      </c>
      <c r="N72" s="25">
        <v>0</v>
      </c>
      <c r="O72" s="24">
        <v>0</v>
      </c>
      <c r="P72" s="24">
        <v>0</v>
      </c>
    </row>
    <row r="73" spans="2:16" x14ac:dyDescent="0.3">
      <c r="B73" t="s">
        <v>223</v>
      </c>
      <c r="C73" s="11" t="s">
        <v>226</v>
      </c>
      <c r="D73" s="23" t="s">
        <v>131</v>
      </c>
      <c r="E73" s="23">
        <v>2024</v>
      </c>
      <c r="F73" s="23" t="s">
        <v>137</v>
      </c>
      <c r="G73" s="23" t="s">
        <v>133</v>
      </c>
      <c r="H73" s="23" t="s">
        <v>134</v>
      </c>
      <c r="I73" s="23">
        <v>2018</v>
      </c>
      <c r="J73" s="23" t="s">
        <v>227</v>
      </c>
      <c r="K73" s="24">
        <v>0</v>
      </c>
      <c r="L73" s="24">
        <v>18903000</v>
      </c>
      <c r="M73" s="24">
        <v>18903000</v>
      </c>
      <c r="N73" s="25">
        <v>0</v>
      </c>
      <c r="O73" s="24">
        <v>0</v>
      </c>
      <c r="P73" s="24">
        <v>0</v>
      </c>
    </row>
    <row r="74" spans="2:16" x14ac:dyDescent="0.3">
      <c r="B74" t="s">
        <v>223</v>
      </c>
      <c r="C74" s="11" t="s">
        <v>228</v>
      </c>
      <c r="D74" s="23" t="s">
        <v>131</v>
      </c>
      <c r="E74" s="23">
        <v>2023</v>
      </c>
      <c r="F74" s="23" t="s">
        <v>137</v>
      </c>
      <c r="G74" s="23" t="s">
        <v>133</v>
      </c>
      <c r="H74" s="23" t="s">
        <v>134</v>
      </c>
      <c r="I74" s="23">
        <v>2018</v>
      </c>
      <c r="J74" s="23" t="s">
        <v>229</v>
      </c>
      <c r="K74" s="24">
        <v>18965982</v>
      </c>
      <c r="L74" s="24">
        <v>0</v>
      </c>
      <c r="M74" s="24">
        <v>18965982</v>
      </c>
      <c r="N74" s="25">
        <v>0.99454546407970634</v>
      </c>
      <c r="O74" s="24">
        <v>140.26373043555321</v>
      </c>
      <c r="P74" s="24">
        <v>9.6185750154581378</v>
      </c>
    </row>
    <row r="75" spans="2:16" x14ac:dyDescent="0.3">
      <c r="B75" t="s">
        <v>223</v>
      </c>
      <c r="C75" s="11" t="s">
        <v>230</v>
      </c>
      <c r="D75" s="23" t="s">
        <v>131</v>
      </c>
      <c r="E75" s="23">
        <v>2021</v>
      </c>
      <c r="F75" s="23" t="s">
        <v>132</v>
      </c>
      <c r="G75" s="23" t="s">
        <v>133</v>
      </c>
      <c r="H75" s="23" t="s">
        <v>134</v>
      </c>
      <c r="I75" s="23">
        <v>2018</v>
      </c>
      <c r="J75" s="23">
        <v>72</v>
      </c>
      <c r="K75" s="24">
        <v>15298581</v>
      </c>
      <c r="L75" s="24">
        <v>0</v>
      </c>
      <c r="M75" s="24">
        <v>15298581</v>
      </c>
      <c r="N75" s="25">
        <v>0.98200019256691695</v>
      </c>
      <c r="O75" s="24">
        <v>107.39939706065857</v>
      </c>
      <c r="P75" s="24">
        <v>7.0751951186218358</v>
      </c>
    </row>
    <row r="76" spans="2:16" x14ac:dyDescent="0.3">
      <c r="B76" t="s">
        <v>231</v>
      </c>
      <c r="C76" s="11" t="s">
        <v>232</v>
      </c>
      <c r="D76" s="23" t="s">
        <v>131</v>
      </c>
      <c r="E76" s="23">
        <v>2019</v>
      </c>
      <c r="F76" s="23" t="s">
        <v>132</v>
      </c>
      <c r="G76" s="23" t="s">
        <v>133</v>
      </c>
      <c r="H76" s="23" t="s">
        <v>134</v>
      </c>
      <c r="I76" s="23">
        <v>2018</v>
      </c>
      <c r="J76" s="23">
        <v>74</v>
      </c>
      <c r="K76" s="24">
        <v>5242159</v>
      </c>
      <c r="L76" s="24">
        <v>0</v>
      </c>
      <c r="M76" s="24">
        <v>5242159</v>
      </c>
      <c r="N76" s="25">
        <v>0.95139001814882029</v>
      </c>
      <c r="O76" s="24">
        <v>39.319046670054441</v>
      </c>
      <c r="P76" s="24">
        <v>1.2975285401117969</v>
      </c>
    </row>
    <row r="77" spans="2:16" x14ac:dyDescent="0.3">
      <c r="B77" t="s">
        <v>231</v>
      </c>
      <c r="C77" s="11" t="s">
        <v>233</v>
      </c>
      <c r="D77" s="23" t="s">
        <v>131</v>
      </c>
      <c r="E77" s="23">
        <v>2020</v>
      </c>
      <c r="F77" s="23" t="s">
        <v>132</v>
      </c>
      <c r="G77" s="23" t="s">
        <v>133</v>
      </c>
      <c r="H77" s="23" t="s">
        <v>134</v>
      </c>
      <c r="I77" s="23">
        <v>2018</v>
      </c>
      <c r="J77" s="23">
        <v>73</v>
      </c>
      <c r="K77" s="24">
        <v>5071090</v>
      </c>
      <c r="L77" s="24">
        <v>0</v>
      </c>
      <c r="M77" s="24">
        <v>5071090</v>
      </c>
      <c r="N77" s="25">
        <v>0.96527838583801273</v>
      </c>
      <c r="O77" s="24">
        <v>40.36794209574569</v>
      </c>
      <c r="P77" s="24">
        <v>1.3321420891596076</v>
      </c>
    </row>
    <row r="78" spans="2:16" x14ac:dyDescent="0.3">
      <c r="B78" t="s">
        <v>234</v>
      </c>
      <c r="C78" s="11" t="s">
        <v>235</v>
      </c>
      <c r="D78" s="23" t="s">
        <v>131</v>
      </c>
      <c r="E78" s="23">
        <v>2024</v>
      </c>
      <c r="F78" s="23" t="s">
        <v>137</v>
      </c>
      <c r="G78" s="23" t="s">
        <v>133</v>
      </c>
      <c r="H78" s="23" t="s">
        <v>134</v>
      </c>
      <c r="I78" s="23">
        <v>2018</v>
      </c>
      <c r="J78" s="23">
        <v>73</v>
      </c>
      <c r="K78" s="24">
        <v>19500000</v>
      </c>
      <c r="L78" s="24">
        <v>21229217</v>
      </c>
      <c r="M78" s="24">
        <v>40729217</v>
      </c>
      <c r="N78" s="25">
        <v>0.47877178684775601</v>
      </c>
      <c r="O78" s="24">
        <v>78.257642419199954</v>
      </c>
      <c r="P78" s="24">
        <v>7.4912583192072297</v>
      </c>
    </row>
    <row r="79" spans="2:16" x14ac:dyDescent="0.3">
      <c r="B79" t="s">
        <v>236</v>
      </c>
      <c r="C79" s="11" t="s">
        <v>237</v>
      </c>
      <c r="D79" s="23" t="s">
        <v>131</v>
      </c>
      <c r="E79" s="23">
        <v>2019</v>
      </c>
      <c r="F79" s="23" t="s">
        <v>132</v>
      </c>
      <c r="G79" s="23" t="s">
        <v>133</v>
      </c>
      <c r="H79" s="23" t="s">
        <v>134</v>
      </c>
      <c r="I79" s="23">
        <v>2018</v>
      </c>
      <c r="J79" s="23">
        <v>73</v>
      </c>
      <c r="K79" s="24">
        <v>19428380</v>
      </c>
      <c r="L79" s="24">
        <v>0</v>
      </c>
      <c r="M79" s="24">
        <v>19428380</v>
      </c>
      <c r="N79" s="25">
        <v>0.84471217391304343</v>
      </c>
      <c r="O79" s="24">
        <v>218.89921957513042</v>
      </c>
      <c r="P79" s="24">
        <v>6.4340450611846505</v>
      </c>
    </row>
    <row r="80" spans="2:16" x14ac:dyDescent="0.3">
      <c r="B80" t="s">
        <v>238</v>
      </c>
      <c r="C80" s="11" t="s">
        <v>239</v>
      </c>
      <c r="D80" s="23" t="s">
        <v>131</v>
      </c>
      <c r="E80" s="23">
        <v>2020</v>
      </c>
      <c r="F80" s="23" t="s">
        <v>132</v>
      </c>
      <c r="G80" s="23" t="s">
        <v>133</v>
      </c>
      <c r="H80" s="23" t="s">
        <v>134</v>
      </c>
      <c r="I80" s="23">
        <v>2018</v>
      </c>
      <c r="J80" s="23">
        <v>89</v>
      </c>
      <c r="K80" s="24">
        <v>14288000</v>
      </c>
      <c r="L80" s="24">
        <v>0</v>
      </c>
      <c r="M80" s="24">
        <v>14288000</v>
      </c>
      <c r="N80" s="25">
        <v>0.92061855670103088</v>
      </c>
      <c r="O80" s="24">
        <v>71.761572061855659</v>
      </c>
      <c r="P80" s="24">
        <v>4.6521294991823678</v>
      </c>
    </row>
    <row r="81" spans="2:16" x14ac:dyDescent="0.3">
      <c r="B81" t="s">
        <v>240</v>
      </c>
      <c r="C81" s="11" t="s">
        <v>241</v>
      </c>
      <c r="D81" s="23" t="s">
        <v>131</v>
      </c>
      <c r="E81" s="23">
        <v>2024</v>
      </c>
      <c r="F81" s="23" t="s">
        <v>137</v>
      </c>
      <c r="G81" s="23" t="s">
        <v>133</v>
      </c>
      <c r="H81" s="23" t="s">
        <v>134</v>
      </c>
      <c r="I81" s="23">
        <v>2018</v>
      </c>
      <c r="J81" s="23">
        <v>85</v>
      </c>
      <c r="K81" s="24">
        <v>10128273.539999999</v>
      </c>
      <c r="L81" s="24">
        <v>0</v>
      </c>
      <c r="M81" s="24">
        <v>10128273.539999999</v>
      </c>
      <c r="N81" s="25">
        <v>0.96663798097043574</v>
      </c>
      <c r="O81" s="24">
        <v>55.881341679900892</v>
      </c>
      <c r="P81" s="24">
        <v>1.8440842754367293</v>
      </c>
    </row>
    <row r="82" spans="2:16" x14ac:dyDescent="0.3">
      <c r="B82" t="s">
        <v>242</v>
      </c>
      <c r="C82" s="11" t="s">
        <v>243</v>
      </c>
      <c r="D82" s="23" t="s">
        <v>131</v>
      </c>
      <c r="E82" s="23">
        <v>2023</v>
      </c>
      <c r="F82" s="23" t="s">
        <v>137</v>
      </c>
      <c r="G82" s="23" t="s">
        <v>133</v>
      </c>
      <c r="H82" s="23" t="s">
        <v>134</v>
      </c>
      <c r="I82" s="23">
        <v>2018</v>
      </c>
      <c r="J82" s="23">
        <v>88</v>
      </c>
      <c r="K82" s="24">
        <v>5900000</v>
      </c>
      <c r="L82" s="24">
        <v>0</v>
      </c>
      <c r="M82" s="24">
        <v>5900000</v>
      </c>
      <c r="N82" s="25">
        <v>0.921875</v>
      </c>
      <c r="O82" s="24">
        <v>20.952375</v>
      </c>
      <c r="P82" s="24">
        <v>0.25041467540322582</v>
      </c>
    </row>
    <row r="83" spans="2:16" x14ac:dyDescent="0.3">
      <c r="B83" t="s">
        <v>244</v>
      </c>
      <c r="C83" s="11" t="s">
        <v>245</v>
      </c>
      <c r="D83" s="23" t="s">
        <v>131</v>
      </c>
      <c r="E83" s="23">
        <v>2023</v>
      </c>
      <c r="F83" s="23" t="s">
        <v>137</v>
      </c>
      <c r="G83" s="23" t="s">
        <v>133</v>
      </c>
      <c r="H83" s="23" t="s">
        <v>134</v>
      </c>
      <c r="I83" s="23">
        <v>2018</v>
      </c>
      <c r="J83" s="23">
        <v>75</v>
      </c>
      <c r="K83" s="24">
        <v>13875000</v>
      </c>
      <c r="L83" s="24">
        <v>0</v>
      </c>
      <c r="M83" s="24">
        <v>13875000</v>
      </c>
      <c r="N83" s="25">
        <v>0.92500000000000004</v>
      </c>
      <c r="O83" s="24">
        <v>165.41312500000001</v>
      </c>
      <c r="P83" s="24">
        <v>5.4586331250000004</v>
      </c>
    </row>
    <row r="84" spans="2:16" x14ac:dyDescent="0.3">
      <c r="B84" t="s">
        <v>246</v>
      </c>
      <c r="C84" s="11" t="s">
        <v>247</v>
      </c>
      <c r="D84" s="23" t="s">
        <v>131</v>
      </c>
      <c r="E84" s="23">
        <v>2020</v>
      </c>
      <c r="F84" s="23" t="s">
        <v>132</v>
      </c>
      <c r="G84" s="23" t="s">
        <v>133</v>
      </c>
      <c r="H84" s="23" t="s">
        <v>134</v>
      </c>
      <c r="I84" s="23">
        <v>2018</v>
      </c>
      <c r="J84" s="23">
        <v>72</v>
      </c>
      <c r="K84" s="24">
        <v>7909658.3700000001</v>
      </c>
      <c r="L84" s="24">
        <v>0</v>
      </c>
      <c r="M84" s="24">
        <v>7909658.3700000001</v>
      </c>
      <c r="N84" s="25">
        <v>0.87885093000000003</v>
      </c>
      <c r="O84" s="24">
        <v>77.721357764736013</v>
      </c>
      <c r="P84" s="24">
        <v>4.844631300668544</v>
      </c>
    </row>
    <row r="85" spans="2:16" x14ac:dyDescent="0.3">
      <c r="B85" t="s">
        <v>248</v>
      </c>
      <c r="C85" s="11" t="s">
        <v>249</v>
      </c>
      <c r="D85" s="23" t="s">
        <v>131</v>
      </c>
      <c r="E85" s="23">
        <v>2023</v>
      </c>
      <c r="F85" s="23" t="s">
        <v>137</v>
      </c>
      <c r="G85" s="23" t="s">
        <v>133</v>
      </c>
      <c r="H85" s="23" t="s">
        <v>134</v>
      </c>
      <c r="I85" s="23">
        <v>2018</v>
      </c>
      <c r="J85" s="23">
        <v>73</v>
      </c>
      <c r="K85" s="24">
        <v>15099691</v>
      </c>
      <c r="L85" s="24">
        <v>6471265</v>
      </c>
      <c r="M85" s="24">
        <v>21570956</v>
      </c>
      <c r="N85" s="25">
        <v>0.70000101061816644</v>
      </c>
      <c r="O85" s="24">
        <v>104.10135029509124</v>
      </c>
      <c r="P85" s="24">
        <v>11.545056625538733</v>
      </c>
    </row>
    <row r="86" spans="2:16" x14ac:dyDescent="0.3">
      <c r="B86" t="s">
        <v>248</v>
      </c>
      <c r="C86" s="11" t="s">
        <v>250</v>
      </c>
      <c r="D86" s="23" t="s">
        <v>131</v>
      </c>
      <c r="E86" s="23">
        <v>2021</v>
      </c>
      <c r="F86" s="23" t="s">
        <v>132</v>
      </c>
      <c r="G86" s="23" t="s">
        <v>133</v>
      </c>
      <c r="H86" s="23" t="s">
        <v>134</v>
      </c>
      <c r="I86" s="23">
        <v>2018</v>
      </c>
      <c r="J86" s="23">
        <v>72</v>
      </c>
      <c r="K86" s="24">
        <v>10298910</v>
      </c>
      <c r="L86" s="24">
        <v>0</v>
      </c>
      <c r="M86" s="24">
        <v>10298910</v>
      </c>
      <c r="N86" s="25">
        <v>0.98909099639855946</v>
      </c>
      <c r="O86" s="24">
        <v>74.775279327731099</v>
      </c>
      <c r="P86" s="24">
        <v>8.5790195520237411</v>
      </c>
    </row>
    <row r="87" spans="2:16" x14ac:dyDescent="0.3">
      <c r="B87" t="s">
        <v>248</v>
      </c>
      <c r="C87" s="11" t="s">
        <v>251</v>
      </c>
      <c r="D87" s="23" t="s">
        <v>131</v>
      </c>
      <c r="E87" s="23">
        <v>2020</v>
      </c>
      <c r="F87" s="23" t="s">
        <v>132</v>
      </c>
      <c r="G87" s="23" t="s">
        <v>133</v>
      </c>
      <c r="H87" s="23" t="s">
        <v>134</v>
      </c>
      <c r="I87" s="23">
        <v>2018</v>
      </c>
      <c r="J87" s="23">
        <v>74</v>
      </c>
      <c r="K87" s="24">
        <v>42364850</v>
      </c>
      <c r="L87" s="24">
        <v>0</v>
      </c>
      <c r="M87" s="24">
        <v>42364850</v>
      </c>
      <c r="N87" s="25">
        <v>1</v>
      </c>
      <c r="O87" s="24">
        <v>239.15039999999996</v>
      </c>
      <c r="P87" s="24">
        <v>25.842762321373634</v>
      </c>
    </row>
    <row r="88" spans="2:16" x14ac:dyDescent="0.3">
      <c r="B88" t="s">
        <v>248</v>
      </c>
      <c r="C88" s="11" t="s">
        <v>252</v>
      </c>
      <c r="D88" s="23" t="s">
        <v>131</v>
      </c>
      <c r="E88" s="23">
        <v>2017</v>
      </c>
      <c r="F88" s="23" t="s">
        <v>253</v>
      </c>
      <c r="G88" s="23" t="s">
        <v>133</v>
      </c>
      <c r="H88" s="23" t="s">
        <v>254</v>
      </c>
      <c r="I88" s="23">
        <v>2013</v>
      </c>
      <c r="J88" s="23" t="s">
        <v>255</v>
      </c>
      <c r="K88" s="24">
        <v>15876965</v>
      </c>
      <c r="L88" s="24">
        <v>0</v>
      </c>
      <c r="M88" s="24">
        <v>15876965</v>
      </c>
      <c r="N88" s="25">
        <v>0.96649551921170507</v>
      </c>
      <c r="O88" s="24">
        <v>250.66563868425561</v>
      </c>
      <c r="P88" s="24">
        <v>27.917721971311327</v>
      </c>
    </row>
    <row r="89" spans="2:16" x14ac:dyDescent="0.3">
      <c r="B89" t="s">
        <v>248</v>
      </c>
      <c r="C89" s="11" t="s">
        <v>256</v>
      </c>
      <c r="D89" s="23" t="s">
        <v>131</v>
      </c>
      <c r="E89" s="23">
        <v>2022</v>
      </c>
      <c r="F89" s="23" t="s">
        <v>137</v>
      </c>
      <c r="G89" s="23" t="s">
        <v>133</v>
      </c>
      <c r="H89" s="23" t="s">
        <v>134</v>
      </c>
      <c r="I89" s="23">
        <v>2018</v>
      </c>
      <c r="J89" s="23" t="s">
        <v>229</v>
      </c>
      <c r="K89" s="24">
        <v>17812031</v>
      </c>
      <c r="L89" s="24">
        <v>0</v>
      </c>
      <c r="M89" s="24">
        <v>17812031</v>
      </c>
      <c r="N89" s="25">
        <v>1</v>
      </c>
      <c r="O89" s="24">
        <v>111.967</v>
      </c>
      <c r="P89" s="24">
        <v>3.6949110000000003</v>
      </c>
    </row>
    <row r="90" spans="2:16" x14ac:dyDescent="0.3">
      <c r="B90" t="s">
        <v>248</v>
      </c>
      <c r="C90" s="11" t="s">
        <v>257</v>
      </c>
      <c r="D90" s="23" t="s">
        <v>131</v>
      </c>
      <c r="E90" s="23">
        <v>2019</v>
      </c>
      <c r="F90" s="23" t="s">
        <v>132</v>
      </c>
      <c r="G90" s="23" t="s">
        <v>258</v>
      </c>
      <c r="H90" s="23" t="s">
        <v>254</v>
      </c>
      <c r="I90" s="23">
        <v>2018</v>
      </c>
      <c r="J90" s="23">
        <v>79</v>
      </c>
      <c r="K90" s="24">
        <v>14596774</v>
      </c>
      <c r="L90" s="24">
        <v>0</v>
      </c>
      <c r="M90" s="24">
        <v>14596774</v>
      </c>
      <c r="N90" s="25">
        <v>0.96000018415031396</v>
      </c>
      <c r="O90" s="24">
        <v>30.022085758932768</v>
      </c>
      <c r="P90" s="24">
        <v>3.2911711513230046</v>
      </c>
    </row>
    <row r="91" spans="2:16" x14ac:dyDescent="0.3">
      <c r="B91" t="s">
        <v>248</v>
      </c>
      <c r="C91" s="11" t="s">
        <v>259</v>
      </c>
      <c r="D91" s="23" t="s">
        <v>131</v>
      </c>
      <c r="E91" s="23">
        <v>2021</v>
      </c>
      <c r="F91" s="23" t="s">
        <v>132</v>
      </c>
      <c r="G91" s="23" t="s">
        <v>133</v>
      </c>
      <c r="H91" s="23" t="s">
        <v>134</v>
      </c>
      <c r="I91" s="23">
        <v>2018</v>
      </c>
      <c r="J91" s="23">
        <v>73</v>
      </c>
      <c r="K91" s="24">
        <v>10625140</v>
      </c>
      <c r="L91" s="24">
        <v>0</v>
      </c>
      <c r="M91" s="24">
        <v>10625140</v>
      </c>
      <c r="N91" s="25">
        <v>0.98000023427461613</v>
      </c>
      <c r="O91" s="24">
        <v>69.872056703311586</v>
      </c>
      <c r="P91" s="24">
        <v>7.5002449632739836</v>
      </c>
    </row>
    <row r="92" spans="2:16" x14ac:dyDescent="0.3">
      <c r="B92" t="s">
        <v>248</v>
      </c>
      <c r="C92" s="11" t="s">
        <v>260</v>
      </c>
      <c r="D92" s="23" t="s">
        <v>131</v>
      </c>
      <c r="E92" s="23">
        <v>2020</v>
      </c>
      <c r="F92" s="23" t="s">
        <v>132</v>
      </c>
      <c r="G92" s="23" t="s">
        <v>258</v>
      </c>
      <c r="H92" s="23" t="s">
        <v>254</v>
      </c>
      <c r="I92" s="23">
        <v>2018</v>
      </c>
      <c r="J92" s="23" t="s">
        <v>261</v>
      </c>
      <c r="K92" s="24">
        <v>30111250</v>
      </c>
      <c r="L92" s="24">
        <v>0</v>
      </c>
      <c r="M92" s="24">
        <v>30111250</v>
      </c>
      <c r="N92" s="25">
        <v>1</v>
      </c>
      <c r="O92" s="24">
        <v>142.6105</v>
      </c>
      <c r="P92" s="24">
        <v>15.563953034826376</v>
      </c>
    </row>
    <row r="93" spans="2:16" x14ac:dyDescent="0.3">
      <c r="B93" t="s">
        <v>248</v>
      </c>
      <c r="C93" s="11" t="s">
        <v>262</v>
      </c>
      <c r="D93" s="23" t="s">
        <v>131</v>
      </c>
      <c r="E93" s="23">
        <v>2023</v>
      </c>
      <c r="F93" s="23" t="s">
        <v>137</v>
      </c>
      <c r="G93" s="23" t="s">
        <v>133</v>
      </c>
      <c r="H93" s="23" t="s">
        <v>134</v>
      </c>
      <c r="I93" s="23">
        <v>2018</v>
      </c>
      <c r="J93" s="23">
        <v>71</v>
      </c>
      <c r="K93" s="24">
        <v>14186660</v>
      </c>
      <c r="L93" s="24">
        <v>6079996</v>
      </c>
      <c r="M93" s="24">
        <v>20266656</v>
      </c>
      <c r="N93" s="25">
        <v>0.70000003947370504</v>
      </c>
      <c r="O93" s="24">
        <v>107.3110560513782</v>
      </c>
      <c r="P93" s="24">
        <v>3.5412648496954802</v>
      </c>
    </row>
    <row r="94" spans="2:16" x14ac:dyDescent="0.3">
      <c r="B94" t="s">
        <v>248</v>
      </c>
      <c r="C94" s="11" t="s">
        <v>263</v>
      </c>
      <c r="D94" s="23" t="s">
        <v>131</v>
      </c>
      <c r="E94" s="23">
        <v>2024</v>
      </c>
      <c r="F94" s="23" t="s">
        <v>137</v>
      </c>
      <c r="G94" s="23" t="s">
        <v>133</v>
      </c>
      <c r="H94" s="23" t="s">
        <v>134</v>
      </c>
      <c r="I94" s="23">
        <v>2018</v>
      </c>
      <c r="J94" s="23" t="s">
        <v>227</v>
      </c>
      <c r="K94" s="24">
        <v>0</v>
      </c>
      <c r="L94" s="24">
        <v>16010591</v>
      </c>
      <c r="M94" s="24">
        <v>16010591</v>
      </c>
      <c r="N94" s="25">
        <v>0</v>
      </c>
      <c r="O94" s="24">
        <v>0</v>
      </c>
      <c r="P94" s="24">
        <v>0</v>
      </c>
    </row>
    <row r="95" spans="2:16" x14ac:dyDescent="0.3">
      <c r="B95" t="s">
        <v>248</v>
      </c>
      <c r="C95" s="11" t="s">
        <v>264</v>
      </c>
      <c r="D95" s="23" t="s">
        <v>131</v>
      </c>
      <c r="E95" s="23">
        <v>2021</v>
      </c>
      <c r="F95" s="23" t="s">
        <v>132</v>
      </c>
      <c r="G95" s="23" t="s">
        <v>133</v>
      </c>
      <c r="H95" s="23" t="s">
        <v>134</v>
      </c>
      <c r="I95" s="23">
        <v>2018</v>
      </c>
      <c r="J95" s="23">
        <v>75</v>
      </c>
      <c r="K95" s="24">
        <v>5972914</v>
      </c>
      <c r="L95" s="24">
        <v>359665</v>
      </c>
      <c r="M95" s="24">
        <v>6332579</v>
      </c>
      <c r="N95" s="25">
        <v>0.92182408663943904</v>
      </c>
      <c r="O95" s="24">
        <v>35.646937430347108</v>
      </c>
      <c r="P95" s="24">
        <v>4.1179067912325973</v>
      </c>
    </row>
    <row r="96" spans="2:16" x14ac:dyDescent="0.3">
      <c r="B96" t="s">
        <v>248</v>
      </c>
      <c r="C96" s="11" t="s">
        <v>265</v>
      </c>
      <c r="D96" s="23" t="s">
        <v>131</v>
      </c>
      <c r="E96" s="23">
        <v>2023</v>
      </c>
      <c r="F96" s="23" t="s">
        <v>137</v>
      </c>
      <c r="G96" s="23" t="s">
        <v>133</v>
      </c>
      <c r="H96" s="23" t="s">
        <v>134</v>
      </c>
      <c r="I96" s="23">
        <v>2018</v>
      </c>
      <c r="J96" s="23">
        <v>70</v>
      </c>
      <c r="K96" s="24">
        <v>6419985</v>
      </c>
      <c r="L96" s="24">
        <v>14979953</v>
      </c>
      <c r="M96" s="24">
        <v>21399938</v>
      </c>
      <c r="N96" s="25">
        <v>0.30000016822478642</v>
      </c>
      <c r="O96" s="24">
        <v>41.346023184740062</v>
      </c>
      <c r="P96" s="24">
        <v>4.3021476806067147</v>
      </c>
    </row>
    <row r="97" spans="2:16" x14ac:dyDescent="0.3">
      <c r="B97" t="s">
        <v>248</v>
      </c>
      <c r="C97" s="11" t="s">
        <v>266</v>
      </c>
      <c r="D97" s="23" t="s">
        <v>131</v>
      </c>
      <c r="E97" s="23">
        <v>2019</v>
      </c>
      <c r="F97" s="23" t="s">
        <v>132</v>
      </c>
      <c r="G97" s="23" t="s">
        <v>133</v>
      </c>
      <c r="H97" s="23" t="s">
        <v>134</v>
      </c>
      <c r="I97" s="23">
        <v>2018</v>
      </c>
      <c r="J97" s="23">
        <v>75</v>
      </c>
      <c r="K97" s="24">
        <v>20158202</v>
      </c>
      <c r="L97" s="24">
        <v>0</v>
      </c>
      <c r="M97" s="24">
        <v>20158202</v>
      </c>
      <c r="N97" s="25">
        <v>0.97000007217906181</v>
      </c>
      <c r="O97" s="24">
        <v>123.29670917468056</v>
      </c>
      <c r="P97" s="24">
        <v>11.626879675172376</v>
      </c>
    </row>
    <row r="98" spans="2:16" x14ac:dyDescent="0.3">
      <c r="B98" t="s">
        <v>248</v>
      </c>
      <c r="C98" s="11" t="s">
        <v>267</v>
      </c>
      <c r="D98" s="23" t="s">
        <v>131</v>
      </c>
      <c r="E98" s="23">
        <v>2019</v>
      </c>
      <c r="F98" s="23" t="s">
        <v>132</v>
      </c>
      <c r="G98" s="23" t="s">
        <v>133</v>
      </c>
      <c r="H98" s="23" t="s">
        <v>134</v>
      </c>
      <c r="I98" s="23">
        <v>2018</v>
      </c>
      <c r="J98" s="23">
        <v>75</v>
      </c>
      <c r="K98" s="24">
        <v>16593015</v>
      </c>
      <c r="L98" s="24">
        <v>0</v>
      </c>
      <c r="M98" s="24">
        <v>16593015</v>
      </c>
      <c r="N98" s="25">
        <v>0.95714290246559397</v>
      </c>
      <c r="O98" s="24">
        <v>98.647933242616446</v>
      </c>
      <c r="P98" s="24">
        <v>9.3704452543042613</v>
      </c>
    </row>
    <row r="99" spans="2:16" x14ac:dyDescent="0.3">
      <c r="B99" t="s">
        <v>248</v>
      </c>
      <c r="C99" s="11" t="s">
        <v>268</v>
      </c>
      <c r="D99" s="23" t="s">
        <v>131</v>
      </c>
      <c r="E99" s="23">
        <v>2023</v>
      </c>
      <c r="F99" s="23" t="s">
        <v>137</v>
      </c>
      <c r="G99" s="23" t="s">
        <v>133</v>
      </c>
      <c r="H99" s="23" t="s">
        <v>134</v>
      </c>
      <c r="I99" s="23">
        <v>2018</v>
      </c>
      <c r="J99" s="23">
        <v>73</v>
      </c>
      <c r="K99" s="24">
        <v>10404689</v>
      </c>
      <c r="L99" s="24">
        <v>4985076</v>
      </c>
      <c r="M99" s="24">
        <v>15389765</v>
      </c>
      <c r="N99" s="25">
        <v>0.67607848462923248</v>
      </c>
      <c r="O99" s="24">
        <v>64.477605079089898</v>
      </c>
      <c r="P99" s="24">
        <v>7.3708429561331039</v>
      </c>
    </row>
    <row r="100" spans="2:16" x14ac:dyDescent="0.3">
      <c r="B100" t="s">
        <v>248</v>
      </c>
      <c r="C100" s="11" t="s">
        <v>269</v>
      </c>
      <c r="D100" s="23" t="s">
        <v>131</v>
      </c>
      <c r="E100" s="23">
        <v>2023</v>
      </c>
      <c r="F100" s="23" t="s">
        <v>137</v>
      </c>
      <c r="G100" s="23" t="s">
        <v>133</v>
      </c>
      <c r="H100" s="23" t="s">
        <v>134</v>
      </c>
      <c r="I100" s="23">
        <v>2018</v>
      </c>
      <c r="J100" s="23">
        <v>74</v>
      </c>
      <c r="K100" s="24">
        <v>13067954</v>
      </c>
      <c r="L100" s="24">
        <v>3266984</v>
      </c>
      <c r="M100" s="24">
        <v>16334938</v>
      </c>
      <c r="N100" s="25">
        <v>0.80000022038651142</v>
      </c>
      <c r="O100" s="24">
        <v>75.046420674017867</v>
      </c>
      <c r="P100" s="24">
        <v>8.2625335487653739</v>
      </c>
    </row>
    <row r="101" spans="2:16" x14ac:dyDescent="0.3">
      <c r="B101" t="s">
        <v>248</v>
      </c>
      <c r="C101" s="11" t="s">
        <v>270</v>
      </c>
      <c r="D101" s="23" t="s">
        <v>131</v>
      </c>
      <c r="E101" s="23">
        <v>2021</v>
      </c>
      <c r="F101" s="23" t="s">
        <v>132</v>
      </c>
      <c r="G101" s="23" t="s">
        <v>133</v>
      </c>
      <c r="H101" s="23" t="s">
        <v>134</v>
      </c>
      <c r="I101" s="23">
        <v>2018</v>
      </c>
      <c r="J101" s="23">
        <v>67</v>
      </c>
      <c r="K101" s="24">
        <v>16155441</v>
      </c>
      <c r="L101" s="24">
        <v>0</v>
      </c>
      <c r="M101" s="24">
        <v>16155441</v>
      </c>
      <c r="N101" s="25">
        <v>0.99333338088250356</v>
      </c>
      <c r="O101" s="24">
        <v>102.42161156941405</v>
      </c>
      <c r="P101" s="24">
        <v>3.379913181790664</v>
      </c>
    </row>
    <row r="102" spans="2:16" x14ac:dyDescent="0.3">
      <c r="B102" t="s">
        <v>248</v>
      </c>
      <c r="C102" s="11" t="s">
        <v>271</v>
      </c>
      <c r="D102" s="23" t="s">
        <v>131</v>
      </c>
      <c r="E102" s="23">
        <v>2023</v>
      </c>
      <c r="F102" s="23" t="s">
        <v>137</v>
      </c>
      <c r="G102" s="23" t="s">
        <v>133</v>
      </c>
      <c r="H102" s="23" t="s">
        <v>134</v>
      </c>
      <c r="I102" s="23">
        <v>2018</v>
      </c>
      <c r="J102" s="23">
        <v>75</v>
      </c>
      <c r="K102" s="24">
        <v>16158544</v>
      </c>
      <c r="L102" s="24">
        <v>6573323</v>
      </c>
      <c r="M102" s="24">
        <v>22731867</v>
      </c>
      <c r="N102" s="25">
        <v>0.71083224268380596</v>
      </c>
      <c r="O102" s="24">
        <v>82.169363925277239</v>
      </c>
      <c r="P102" s="24">
        <v>2.7115890095341491</v>
      </c>
    </row>
    <row r="103" spans="2:16" x14ac:dyDescent="0.3">
      <c r="B103" t="s">
        <v>248</v>
      </c>
      <c r="C103" s="11" t="s">
        <v>272</v>
      </c>
      <c r="D103" s="23" t="s">
        <v>131</v>
      </c>
      <c r="E103" s="23">
        <v>2020</v>
      </c>
      <c r="F103" s="23" t="s">
        <v>132</v>
      </c>
      <c r="G103" s="23" t="s">
        <v>133</v>
      </c>
      <c r="H103" s="23" t="s">
        <v>134</v>
      </c>
      <c r="I103" s="23">
        <v>2018</v>
      </c>
      <c r="J103" s="23">
        <v>72</v>
      </c>
      <c r="K103" s="24">
        <v>18547000</v>
      </c>
      <c r="L103" s="24">
        <v>0</v>
      </c>
      <c r="M103" s="24">
        <v>18547000</v>
      </c>
      <c r="N103" s="25">
        <v>1</v>
      </c>
      <c r="O103" s="24">
        <v>150.96600000000001</v>
      </c>
      <c r="P103" s="24">
        <v>13.901604072289157</v>
      </c>
    </row>
    <row r="104" spans="2:16" x14ac:dyDescent="0.3">
      <c r="B104" t="s">
        <v>248</v>
      </c>
      <c r="C104" s="11" t="s">
        <v>273</v>
      </c>
      <c r="D104" s="23" t="s">
        <v>131</v>
      </c>
      <c r="E104" s="23">
        <v>2021</v>
      </c>
      <c r="F104" s="23" t="s">
        <v>132</v>
      </c>
      <c r="G104" s="23" t="s">
        <v>133</v>
      </c>
      <c r="H104" s="23" t="s">
        <v>134</v>
      </c>
      <c r="I104" s="23">
        <v>2018</v>
      </c>
      <c r="J104" s="23">
        <v>74</v>
      </c>
      <c r="K104" s="24">
        <v>7487689</v>
      </c>
      <c r="L104" s="24">
        <v>0</v>
      </c>
      <c r="M104" s="24">
        <v>7487689</v>
      </c>
      <c r="N104" s="25">
        <v>0.98800020742532524</v>
      </c>
      <c r="O104" s="24">
        <v>49.226122334759403</v>
      </c>
      <c r="P104" s="24">
        <v>5.5472917259040377</v>
      </c>
    </row>
    <row r="105" spans="2:16" x14ac:dyDescent="0.3">
      <c r="B105" t="s">
        <v>274</v>
      </c>
      <c r="C105" s="11" t="s">
        <v>275</v>
      </c>
      <c r="D105" s="23" t="s">
        <v>131</v>
      </c>
      <c r="E105" s="23">
        <v>2021</v>
      </c>
      <c r="F105" s="23" t="s">
        <v>132</v>
      </c>
      <c r="G105" s="23" t="s">
        <v>133</v>
      </c>
      <c r="H105" s="23" t="s">
        <v>134</v>
      </c>
      <c r="I105" s="23">
        <v>2018</v>
      </c>
      <c r="J105" s="23" t="s">
        <v>144</v>
      </c>
      <c r="K105" s="24">
        <v>12174743</v>
      </c>
      <c r="L105" s="24">
        <v>0</v>
      </c>
      <c r="M105" s="24">
        <v>12174743</v>
      </c>
      <c r="N105" s="25">
        <v>0.9914285830618893</v>
      </c>
      <c r="O105" s="24">
        <v>72.07884084576547</v>
      </c>
      <c r="P105" s="24">
        <v>8.3150666750660296</v>
      </c>
    </row>
    <row r="106" spans="2:16" x14ac:dyDescent="0.3">
      <c r="B106" t="s">
        <v>274</v>
      </c>
      <c r="C106" s="11" t="s">
        <v>276</v>
      </c>
      <c r="D106" s="23" t="s">
        <v>131</v>
      </c>
      <c r="E106" s="23">
        <v>2022</v>
      </c>
      <c r="F106" s="23" t="s">
        <v>137</v>
      </c>
      <c r="G106" s="23" t="s">
        <v>133</v>
      </c>
      <c r="H106" s="23" t="s">
        <v>134</v>
      </c>
      <c r="I106" s="23">
        <v>2018</v>
      </c>
      <c r="J106" s="23" t="s">
        <v>277</v>
      </c>
      <c r="K106" s="24">
        <v>21021886</v>
      </c>
      <c r="L106" s="24">
        <v>0</v>
      </c>
      <c r="M106" s="24">
        <v>21021886</v>
      </c>
      <c r="N106" s="25">
        <v>1</v>
      </c>
      <c r="O106" s="24">
        <v>157.71899999999999</v>
      </c>
      <c r="P106" s="24">
        <v>5.2047270000000001</v>
      </c>
    </row>
    <row r="107" spans="2:16" x14ac:dyDescent="0.3">
      <c r="B107" t="s">
        <v>274</v>
      </c>
      <c r="C107" s="11" t="s">
        <v>278</v>
      </c>
      <c r="D107" s="23" t="s">
        <v>131</v>
      </c>
      <c r="E107" s="23">
        <v>2019</v>
      </c>
      <c r="F107" s="23" t="s">
        <v>279</v>
      </c>
      <c r="G107" s="23" t="s">
        <v>258</v>
      </c>
      <c r="H107" s="23" t="s">
        <v>254</v>
      </c>
      <c r="I107" s="23">
        <v>2018</v>
      </c>
      <c r="J107" s="23">
        <v>80</v>
      </c>
      <c r="K107" s="24">
        <v>24311582</v>
      </c>
      <c r="L107" s="24">
        <v>0</v>
      </c>
      <c r="M107" s="24">
        <v>24311582</v>
      </c>
      <c r="N107" s="25">
        <v>0.95500014730635596</v>
      </c>
      <c r="O107" s="24">
        <v>92.974994341157597</v>
      </c>
      <c r="P107" s="24">
        <v>10.350699508902538</v>
      </c>
    </row>
    <row r="108" spans="2:16" x14ac:dyDescent="0.3">
      <c r="B108" t="s">
        <v>274</v>
      </c>
      <c r="C108" s="11" t="s">
        <v>280</v>
      </c>
      <c r="D108" s="23" t="s">
        <v>131</v>
      </c>
      <c r="E108" s="23">
        <v>2019</v>
      </c>
      <c r="F108" s="23" t="s">
        <v>132</v>
      </c>
      <c r="G108" s="23" t="s">
        <v>258</v>
      </c>
      <c r="H108" s="23" t="s">
        <v>254</v>
      </c>
      <c r="I108" s="23">
        <v>2018</v>
      </c>
      <c r="J108" s="23">
        <v>85</v>
      </c>
      <c r="K108" s="24">
        <v>7781109</v>
      </c>
      <c r="L108" s="24">
        <v>0</v>
      </c>
      <c r="M108" s="24">
        <v>7781109</v>
      </c>
      <c r="N108" s="25">
        <v>0.9533336192109777</v>
      </c>
      <c r="O108" s="24">
        <v>14.879154461835334</v>
      </c>
      <c r="P108" s="24">
        <v>1.7724639042387975</v>
      </c>
    </row>
    <row r="109" spans="2:16" x14ac:dyDescent="0.3">
      <c r="B109" t="s">
        <v>274</v>
      </c>
      <c r="C109" s="11" t="s">
        <v>281</v>
      </c>
      <c r="D109" s="23" t="s">
        <v>131</v>
      </c>
      <c r="E109" s="23">
        <v>2021</v>
      </c>
      <c r="F109" s="23" t="s">
        <v>132</v>
      </c>
      <c r="G109" s="23" t="s">
        <v>133</v>
      </c>
      <c r="H109" s="23" t="s">
        <v>134</v>
      </c>
      <c r="I109" s="23">
        <v>2018</v>
      </c>
      <c r="J109" s="23">
        <v>67</v>
      </c>
      <c r="K109" s="24">
        <v>17571950</v>
      </c>
      <c r="L109" s="24">
        <v>0</v>
      </c>
      <c r="M109" s="24">
        <v>17571950</v>
      </c>
      <c r="N109" s="25">
        <v>0.9850000633424334</v>
      </c>
      <c r="O109" s="24">
        <v>126.8000431541348</v>
      </c>
      <c r="P109" s="24">
        <v>10.445857999506043</v>
      </c>
    </row>
    <row r="110" spans="2:16" x14ac:dyDescent="0.3">
      <c r="B110" t="s">
        <v>274</v>
      </c>
      <c r="C110" s="11" t="s">
        <v>282</v>
      </c>
      <c r="D110" s="23" t="s">
        <v>131</v>
      </c>
      <c r="E110" s="23">
        <v>2024</v>
      </c>
      <c r="F110" s="23" t="s">
        <v>137</v>
      </c>
      <c r="G110" s="23" t="s">
        <v>133</v>
      </c>
      <c r="H110" s="23" t="s">
        <v>134</v>
      </c>
      <c r="I110" s="23">
        <v>2018</v>
      </c>
      <c r="J110" s="23">
        <v>72</v>
      </c>
      <c r="K110" s="24">
        <v>6118541</v>
      </c>
      <c r="L110" s="24">
        <v>14259000</v>
      </c>
      <c r="M110" s="24">
        <v>20377541</v>
      </c>
      <c r="N110" s="25">
        <v>0.30025904499468314</v>
      </c>
      <c r="O110" s="24">
        <v>38.113682135445103</v>
      </c>
      <c r="P110" s="24">
        <v>1.2577515104696881</v>
      </c>
    </row>
    <row r="111" spans="2:16" x14ac:dyDescent="0.3">
      <c r="B111" t="s">
        <v>274</v>
      </c>
      <c r="C111" s="11" t="s">
        <v>283</v>
      </c>
      <c r="D111" s="23" t="s">
        <v>131</v>
      </c>
      <c r="E111" s="23">
        <v>2019</v>
      </c>
      <c r="F111" s="23" t="s">
        <v>132</v>
      </c>
      <c r="G111" s="23" t="s">
        <v>258</v>
      </c>
      <c r="H111" s="23" t="s">
        <v>254</v>
      </c>
      <c r="I111" s="23">
        <v>2018</v>
      </c>
      <c r="J111" s="23">
        <v>79</v>
      </c>
      <c r="K111" s="24">
        <v>15644265</v>
      </c>
      <c r="L111" s="24">
        <v>0</v>
      </c>
      <c r="M111" s="24">
        <v>15644265</v>
      </c>
      <c r="N111" s="25">
        <v>0.95714311935025009</v>
      </c>
      <c r="O111" s="24">
        <v>56.317343999449363</v>
      </c>
      <c r="P111" s="24">
        <v>6.2872218446048445</v>
      </c>
    </row>
    <row r="112" spans="2:16" x14ac:dyDescent="0.3">
      <c r="B112" t="s">
        <v>274</v>
      </c>
      <c r="C112" s="11" t="s">
        <v>284</v>
      </c>
      <c r="D112" s="23" t="s">
        <v>131</v>
      </c>
      <c r="E112" s="23">
        <v>2019</v>
      </c>
      <c r="F112" s="23" t="s">
        <v>132</v>
      </c>
      <c r="G112" s="23" t="s">
        <v>258</v>
      </c>
      <c r="H112" s="23" t="s">
        <v>254</v>
      </c>
      <c r="I112" s="23">
        <v>2018</v>
      </c>
      <c r="J112" s="23">
        <v>80</v>
      </c>
      <c r="K112" s="24">
        <v>5781018</v>
      </c>
      <c r="L112" s="24">
        <v>0</v>
      </c>
      <c r="M112" s="24">
        <v>5781018</v>
      </c>
      <c r="N112" s="25">
        <v>0.95333410290237464</v>
      </c>
      <c r="O112" s="24">
        <v>22.346151372031663</v>
      </c>
      <c r="P112" s="24">
        <v>2.5041055458991446</v>
      </c>
    </row>
    <row r="113" spans="2:16" x14ac:dyDescent="0.3">
      <c r="B113" t="s">
        <v>274</v>
      </c>
      <c r="C113" s="11" t="s">
        <v>285</v>
      </c>
      <c r="D113" s="23" t="s">
        <v>131</v>
      </c>
      <c r="E113" s="23">
        <v>2021</v>
      </c>
      <c r="F113" s="23" t="s">
        <v>132</v>
      </c>
      <c r="G113" s="23" t="s">
        <v>133</v>
      </c>
      <c r="H113" s="23" t="s">
        <v>134</v>
      </c>
      <c r="I113" s="23">
        <v>2018</v>
      </c>
      <c r="J113" s="23" t="s">
        <v>144</v>
      </c>
      <c r="K113" s="24">
        <v>16862818</v>
      </c>
      <c r="L113" s="24">
        <v>0</v>
      </c>
      <c r="M113" s="24">
        <v>16862818</v>
      </c>
      <c r="N113" s="25">
        <v>0.98000000813624399</v>
      </c>
      <c r="O113" s="24">
        <v>97.873580812574829</v>
      </c>
      <c r="P113" s="24">
        <v>10.664418167999459</v>
      </c>
    </row>
    <row r="114" spans="2:16" x14ac:dyDescent="0.3">
      <c r="B114" t="s">
        <v>274</v>
      </c>
      <c r="C114" s="11" t="s">
        <v>286</v>
      </c>
      <c r="D114" s="23" t="s">
        <v>131</v>
      </c>
      <c r="E114" s="23">
        <v>2020</v>
      </c>
      <c r="F114" s="23" t="s">
        <v>132</v>
      </c>
      <c r="G114" s="23" t="s">
        <v>258</v>
      </c>
      <c r="H114" s="23" t="s">
        <v>254</v>
      </c>
      <c r="I114" s="23">
        <v>2018</v>
      </c>
      <c r="J114" s="23" t="s">
        <v>287</v>
      </c>
      <c r="K114" s="24">
        <v>28674164</v>
      </c>
      <c r="L114" s="24">
        <v>0</v>
      </c>
      <c r="M114" s="24">
        <v>28674164</v>
      </c>
      <c r="N114" s="25">
        <v>0.97428575127300476</v>
      </c>
      <c r="O114" s="24">
        <v>132.67092646522326</v>
      </c>
      <c r="P114" s="24">
        <v>14.446736319296638</v>
      </c>
    </row>
    <row r="115" spans="2:16" x14ac:dyDescent="0.3">
      <c r="B115" t="s">
        <v>274</v>
      </c>
      <c r="C115" s="11" t="s">
        <v>288</v>
      </c>
      <c r="D115" s="23" t="s">
        <v>131</v>
      </c>
      <c r="E115" s="23">
        <v>2019</v>
      </c>
      <c r="F115" s="23" t="s">
        <v>132</v>
      </c>
      <c r="G115" s="23" t="s">
        <v>133</v>
      </c>
      <c r="H115" s="23" t="s">
        <v>134</v>
      </c>
      <c r="I115" s="23">
        <v>2018</v>
      </c>
      <c r="J115" s="23">
        <v>75</v>
      </c>
      <c r="K115" s="24">
        <v>22531872</v>
      </c>
      <c r="L115" s="24">
        <v>0</v>
      </c>
      <c r="M115" s="24">
        <v>22531872</v>
      </c>
      <c r="N115" s="25">
        <v>0.96</v>
      </c>
      <c r="O115" s="24">
        <v>132.12</v>
      </c>
      <c r="P115" s="24">
        <v>11.601379482352939</v>
      </c>
    </row>
    <row r="116" spans="2:16" x14ac:dyDescent="0.3">
      <c r="B116" t="s">
        <v>274</v>
      </c>
      <c r="C116" s="11" t="s">
        <v>289</v>
      </c>
      <c r="D116" s="23" t="s">
        <v>131</v>
      </c>
      <c r="E116" s="23">
        <v>2019</v>
      </c>
      <c r="F116" s="23" t="s">
        <v>279</v>
      </c>
      <c r="G116" s="23" t="s">
        <v>133</v>
      </c>
      <c r="H116" s="23" t="s">
        <v>134</v>
      </c>
      <c r="I116" s="23">
        <v>2018</v>
      </c>
      <c r="J116" s="23" t="s">
        <v>290</v>
      </c>
      <c r="K116" s="24">
        <v>8826042</v>
      </c>
      <c r="L116" s="24">
        <v>397449</v>
      </c>
      <c r="M116" s="24">
        <v>9223491</v>
      </c>
      <c r="N116" s="25">
        <v>0.91286579230136966</v>
      </c>
      <c r="O116" s="24">
        <v>42.677845088777481</v>
      </c>
      <c r="P116" s="24">
        <v>4.7008188618697258</v>
      </c>
    </row>
    <row r="117" spans="2:16" x14ac:dyDescent="0.3">
      <c r="B117" t="s">
        <v>274</v>
      </c>
      <c r="C117" s="11" t="s">
        <v>291</v>
      </c>
      <c r="D117" s="23" t="s">
        <v>131</v>
      </c>
      <c r="E117" s="23">
        <v>2023</v>
      </c>
      <c r="F117" s="23" t="s">
        <v>137</v>
      </c>
      <c r="G117" s="23" t="s">
        <v>133</v>
      </c>
      <c r="H117" s="23" t="s">
        <v>134</v>
      </c>
      <c r="I117" s="23">
        <v>2018</v>
      </c>
      <c r="J117" s="23">
        <v>75</v>
      </c>
      <c r="K117" s="24">
        <v>12947000</v>
      </c>
      <c r="L117" s="24">
        <v>9726185</v>
      </c>
      <c r="M117" s="24">
        <v>22673185</v>
      </c>
      <c r="N117" s="25">
        <v>0.571026964231095</v>
      </c>
      <c r="O117" s="24">
        <v>69.014033383488027</v>
      </c>
      <c r="P117" s="24">
        <v>8.1351619043736196</v>
      </c>
    </row>
    <row r="118" spans="2:16" x14ac:dyDescent="0.3">
      <c r="B118" t="s">
        <v>274</v>
      </c>
      <c r="C118" s="11" t="s">
        <v>292</v>
      </c>
      <c r="D118" s="23" t="s">
        <v>131</v>
      </c>
      <c r="E118" s="23">
        <v>2020</v>
      </c>
      <c r="F118" s="23" t="s">
        <v>132</v>
      </c>
      <c r="G118" s="23" t="s">
        <v>133</v>
      </c>
      <c r="H118" s="23" t="s">
        <v>134</v>
      </c>
      <c r="I118" s="23">
        <v>2018</v>
      </c>
      <c r="J118" s="23" t="s">
        <v>293</v>
      </c>
      <c r="K118" s="24">
        <v>25929304</v>
      </c>
      <c r="L118" s="24">
        <v>0</v>
      </c>
      <c r="M118" s="24">
        <v>25929304</v>
      </c>
      <c r="N118" s="25">
        <v>0.97428571911674666</v>
      </c>
      <c r="O118" s="24">
        <v>167.35987797271738</v>
      </c>
      <c r="P118" s="24">
        <v>15.89548346217263</v>
      </c>
    </row>
    <row r="119" spans="2:16" x14ac:dyDescent="0.3">
      <c r="B119" t="s">
        <v>274</v>
      </c>
      <c r="C119" s="11" t="s">
        <v>294</v>
      </c>
      <c r="D119" s="23" t="s">
        <v>131</v>
      </c>
      <c r="E119" s="23">
        <v>2023</v>
      </c>
      <c r="F119" s="23" t="s">
        <v>137</v>
      </c>
      <c r="G119" s="23" t="s">
        <v>133</v>
      </c>
      <c r="H119" s="23" t="s">
        <v>134</v>
      </c>
      <c r="I119" s="23">
        <v>2018</v>
      </c>
      <c r="J119" s="23">
        <v>71</v>
      </c>
      <c r="K119" s="24">
        <v>4979400</v>
      </c>
      <c r="L119" s="24">
        <v>4979316</v>
      </c>
      <c r="M119" s="24">
        <v>9958716</v>
      </c>
      <c r="N119" s="25">
        <v>0.45766544117647057</v>
      </c>
      <c r="O119" s="24">
        <v>70.160798630514705</v>
      </c>
      <c r="P119" s="24">
        <v>2.3153063548069852</v>
      </c>
    </row>
    <row r="120" spans="2:16" x14ac:dyDescent="0.3">
      <c r="B120" t="s">
        <v>274</v>
      </c>
      <c r="C120" s="11" t="s">
        <v>295</v>
      </c>
      <c r="D120" s="23" t="s">
        <v>131</v>
      </c>
      <c r="E120" s="23">
        <v>2021</v>
      </c>
      <c r="F120" s="23" t="s">
        <v>132</v>
      </c>
      <c r="G120" s="23" t="s">
        <v>133</v>
      </c>
      <c r="H120" s="23" t="s">
        <v>134</v>
      </c>
      <c r="I120" s="23">
        <v>2018</v>
      </c>
      <c r="J120" s="23" t="s">
        <v>177</v>
      </c>
      <c r="K120" s="24">
        <v>28519435</v>
      </c>
      <c r="L120" s="24">
        <v>0</v>
      </c>
      <c r="M120" s="24">
        <v>28519435</v>
      </c>
      <c r="N120" s="25">
        <v>0.99142859625947299</v>
      </c>
      <c r="O120" s="24">
        <v>181.16077310870472</v>
      </c>
      <c r="P120" s="24">
        <v>5.978305512587256</v>
      </c>
    </row>
    <row r="121" spans="2:16" x14ac:dyDescent="0.3">
      <c r="B121" t="s">
        <v>274</v>
      </c>
      <c r="C121" s="11" t="s">
        <v>296</v>
      </c>
      <c r="D121" s="23" t="s">
        <v>131</v>
      </c>
      <c r="E121" s="23">
        <v>2023</v>
      </c>
      <c r="F121" s="23" t="s">
        <v>137</v>
      </c>
      <c r="G121" s="23" t="s">
        <v>133</v>
      </c>
      <c r="H121" s="23" t="s">
        <v>134</v>
      </c>
      <c r="I121" s="23">
        <v>2018</v>
      </c>
      <c r="J121" s="23">
        <v>68</v>
      </c>
      <c r="K121" s="24">
        <v>20363700</v>
      </c>
      <c r="L121" s="24">
        <v>8726981</v>
      </c>
      <c r="M121" s="24">
        <v>29090681</v>
      </c>
      <c r="N121" s="25">
        <v>0.70000767599768465</v>
      </c>
      <c r="O121" s="24">
        <v>40.825847679536963</v>
      </c>
      <c r="P121" s="24">
        <v>4.0329962993087953</v>
      </c>
    </row>
    <row r="122" spans="2:16" x14ac:dyDescent="0.3">
      <c r="B122" t="s">
        <v>274</v>
      </c>
      <c r="C122" s="11" t="s">
        <v>297</v>
      </c>
      <c r="D122" s="23" t="s">
        <v>131</v>
      </c>
      <c r="E122" s="23">
        <v>2024</v>
      </c>
      <c r="F122" s="23" t="s">
        <v>137</v>
      </c>
      <c r="G122" s="23" t="s">
        <v>133</v>
      </c>
      <c r="H122" s="23" t="s">
        <v>134</v>
      </c>
      <c r="I122" s="23">
        <v>2018</v>
      </c>
      <c r="J122" s="23">
        <v>70</v>
      </c>
      <c r="K122" s="24">
        <v>3212600</v>
      </c>
      <c r="L122" s="24">
        <v>12850730</v>
      </c>
      <c r="M122" s="24">
        <v>16063330</v>
      </c>
      <c r="N122" s="25">
        <v>0.19999589126289505</v>
      </c>
      <c r="O122" s="24">
        <v>24.731491913569599</v>
      </c>
      <c r="P122" s="24">
        <v>2.5587144679774707</v>
      </c>
    </row>
    <row r="123" spans="2:16" x14ac:dyDescent="0.3">
      <c r="B123" t="s">
        <v>274</v>
      </c>
      <c r="C123" s="11" t="s">
        <v>298</v>
      </c>
      <c r="D123" s="23" t="s">
        <v>131</v>
      </c>
      <c r="E123" s="23">
        <v>2024</v>
      </c>
      <c r="F123" s="23" t="s">
        <v>137</v>
      </c>
      <c r="G123" s="23" t="s">
        <v>133</v>
      </c>
      <c r="H123" s="23" t="s">
        <v>134</v>
      </c>
      <c r="I123" s="23">
        <v>2018</v>
      </c>
      <c r="J123" s="23">
        <v>66</v>
      </c>
      <c r="K123" s="24">
        <v>0</v>
      </c>
      <c r="L123" s="24">
        <v>9762985</v>
      </c>
      <c r="M123" s="24">
        <v>9762985</v>
      </c>
      <c r="N123" s="25">
        <v>0</v>
      </c>
      <c r="O123" s="24">
        <v>0</v>
      </c>
      <c r="P123" s="24">
        <v>0</v>
      </c>
    </row>
    <row r="124" spans="2:16" x14ac:dyDescent="0.3">
      <c r="B124" t="s">
        <v>274</v>
      </c>
      <c r="C124" s="11" t="s">
        <v>299</v>
      </c>
      <c r="D124" s="23" t="s">
        <v>131</v>
      </c>
      <c r="E124" s="23">
        <v>2023</v>
      </c>
      <c r="F124" s="23" t="s">
        <v>137</v>
      </c>
      <c r="G124" s="23" t="s">
        <v>133</v>
      </c>
      <c r="H124" s="23" t="s">
        <v>134</v>
      </c>
      <c r="I124" s="23">
        <v>2018</v>
      </c>
      <c r="J124" s="23">
        <v>74</v>
      </c>
      <c r="K124" s="24">
        <v>9949200</v>
      </c>
      <c r="L124" s="24">
        <v>6632544</v>
      </c>
      <c r="M124" s="24">
        <v>16581744</v>
      </c>
      <c r="N124" s="25">
        <v>0.60000926319933534</v>
      </c>
      <c r="O124" s="24">
        <v>48.55754965219581</v>
      </c>
      <c r="P124" s="24">
        <v>1.6023991385224616</v>
      </c>
    </row>
    <row r="125" spans="2:16" x14ac:dyDescent="0.3">
      <c r="B125" t="s">
        <v>274</v>
      </c>
      <c r="C125" s="11" t="s">
        <v>300</v>
      </c>
      <c r="D125" s="23" t="s">
        <v>131</v>
      </c>
      <c r="E125" s="23">
        <v>2021</v>
      </c>
      <c r="F125" s="23" t="s">
        <v>132</v>
      </c>
      <c r="G125" s="23" t="s">
        <v>133</v>
      </c>
      <c r="H125" s="23" t="s">
        <v>134</v>
      </c>
      <c r="I125" s="23">
        <v>2018</v>
      </c>
      <c r="J125" s="23">
        <v>73</v>
      </c>
      <c r="K125" s="24">
        <v>38705110</v>
      </c>
      <c r="L125" s="24">
        <v>0</v>
      </c>
      <c r="M125" s="24">
        <v>38705110</v>
      </c>
      <c r="N125" s="25">
        <v>0.98500004809830255</v>
      </c>
      <c r="O125" s="24">
        <v>232.23641634028107</v>
      </c>
      <c r="P125" s="24">
        <v>22.223441613653488</v>
      </c>
    </row>
    <row r="126" spans="2:16" x14ac:dyDescent="0.3">
      <c r="B126" t="s">
        <v>274</v>
      </c>
      <c r="C126" s="11" t="s">
        <v>301</v>
      </c>
      <c r="D126" s="23" t="s">
        <v>131</v>
      </c>
      <c r="E126" s="23">
        <v>2019</v>
      </c>
      <c r="F126" s="23" t="s">
        <v>279</v>
      </c>
      <c r="G126" s="23" t="s">
        <v>258</v>
      </c>
      <c r="H126" s="23" t="s">
        <v>254</v>
      </c>
      <c r="I126" s="23">
        <v>2018</v>
      </c>
      <c r="J126" s="23" t="s">
        <v>302</v>
      </c>
      <c r="K126" s="24">
        <v>21771282</v>
      </c>
      <c r="L126" s="24">
        <v>0</v>
      </c>
      <c r="M126" s="24">
        <v>21771282</v>
      </c>
      <c r="N126" s="25">
        <v>0.95500016449424596</v>
      </c>
      <c r="O126" s="24">
        <v>87.803670123765457</v>
      </c>
      <c r="P126" s="24">
        <v>9.6240143308830373</v>
      </c>
    </row>
    <row r="127" spans="2:16" x14ac:dyDescent="0.3">
      <c r="B127" t="s">
        <v>274</v>
      </c>
      <c r="C127" s="11" t="s">
        <v>303</v>
      </c>
      <c r="D127" s="23" t="s">
        <v>131</v>
      </c>
      <c r="E127" s="23">
        <v>2023</v>
      </c>
      <c r="F127" s="23" t="s">
        <v>137</v>
      </c>
      <c r="G127" s="23" t="s">
        <v>133</v>
      </c>
      <c r="H127" s="23" t="s">
        <v>134</v>
      </c>
      <c r="I127" s="23">
        <v>2018</v>
      </c>
      <c r="J127" s="23" t="s">
        <v>304</v>
      </c>
      <c r="K127" s="24">
        <v>8612020</v>
      </c>
      <c r="L127" s="24">
        <v>8825757</v>
      </c>
      <c r="M127" s="24">
        <v>17437777</v>
      </c>
      <c r="N127" s="25">
        <v>0.4938714378558689</v>
      </c>
      <c r="O127" s="24">
        <v>54.956038118849669</v>
      </c>
      <c r="P127" s="24">
        <v>6.3766329847193157</v>
      </c>
    </row>
    <row r="128" spans="2:16" x14ac:dyDescent="0.3">
      <c r="B128" t="s">
        <v>274</v>
      </c>
      <c r="C128" s="11" t="s">
        <v>305</v>
      </c>
      <c r="D128" s="23" t="s">
        <v>131</v>
      </c>
      <c r="E128" s="23">
        <v>2021</v>
      </c>
      <c r="F128" s="23" t="s">
        <v>132</v>
      </c>
      <c r="G128" s="23" t="s">
        <v>133</v>
      </c>
      <c r="H128" s="23" t="s">
        <v>134</v>
      </c>
      <c r="I128" s="23">
        <v>2018</v>
      </c>
      <c r="J128" s="23" t="s">
        <v>227</v>
      </c>
      <c r="K128" s="24">
        <v>16648628</v>
      </c>
      <c r="L128" s="24">
        <v>0</v>
      </c>
      <c r="M128" s="24">
        <v>16648628</v>
      </c>
      <c r="N128" s="25">
        <v>0.98200013519097851</v>
      </c>
      <c r="O128" s="24">
        <v>80.783946521445287</v>
      </c>
      <c r="P128" s="24">
        <v>2.6658702352076955</v>
      </c>
    </row>
    <row r="129" spans="2:16" x14ac:dyDescent="0.3">
      <c r="B129" t="s">
        <v>274</v>
      </c>
      <c r="C129" s="11" t="s">
        <v>306</v>
      </c>
      <c r="D129" s="23" t="s">
        <v>131</v>
      </c>
      <c r="E129" s="23">
        <v>2017</v>
      </c>
      <c r="F129" s="23" t="s">
        <v>253</v>
      </c>
      <c r="G129" s="23" t="s">
        <v>133</v>
      </c>
      <c r="H129" s="23" t="s">
        <v>254</v>
      </c>
      <c r="I129" s="23">
        <v>2013</v>
      </c>
      <c r="J129" s="23" t="s">
        <v>307</v>
      </c>
      <c r="K129" s="24">
        <v>9287274</v>
      </c>
      <c r="L129" s="24">
        <v>0</v>
      </c>
      <c r="M129" s="24">
        <v>9287274</v>
      </c>
      <c r="N129" s="25">
        <v>0.963510115157174</v>
      </c>
      <c r="O129" s="24">
        <v>139.52445451073763</v>
      </c>
      <c r="P129" s="24">
        <v>15.500234971641207</v>
      </c>
    </row>
    <row r="130" spans="2:16" x14ac:dyDescent="0.3">
      <c r="B130" t="s">
        <v>274</v>
      </c>
      <c r="C130" s="11" t="s">
        <v>308</v>
      </c>
      <c r="D130" s="23" t="s">
        <v>131</v>
      </c>
      <c r="E130" s="23">
        <v>2024</v>
      </c>
      <c r="F130" s="23" t="s">
        <v>137</v>
      </c>
      <c r="G130" s="23" t="s">
        <v>133</v>
      </c>
      <c r="H130" s="23" t="s">
        <v>134</v>
      </c>
      <c r="I130" s="23">
        <v>2018</v>
      </c>
      <c r="J130" s="23">
        <v>71</v>
      </c>
      <c r="K130" s="24">
        <v>9278000</v>
      </c>
      <c r="L130" s="24">
        <v>9282193</v>
      </c>
      <c r="M130" s="24">
        <v>18560193</v>
      </c>
      <c r="N130" s="25">
        <v>0.49988704320046673</v>
      </c>
      <c r="O130" s="24">
        <v>69.885208413511648</v>
      </c>
      <c r="P130" s="24">
        <v>2.3062118776458846</v>
      </c>
    </row>
    <row r="131" spans="2:16" x14ac:dyDescent="0.3">
      <c r="B131" t="s">
        <v>274</v>
      </c>
      <c r="C131" s="11" t="s">
        <v>309</v>
      </c>
      <c r="D131" s="23" t="s">
        <v>131</v>
      </c>
      <c r="E131" s="23">
        <v>2021</v>
      </c>
      <c r="F131" s="23" t="s">
        <v>132</v>
      </c>
      <c r="G131" s="23" t="s">
        <v>133</v>
      </c>
      <c r="H131" s="23" t="s">
        <v>134</v>
      </c>
      <c r="I131" s="23">
        <v>2018</v>
      </c>
      <c r="J131" s="23">
        <v>67</v>
      </c>
      <c r="K131" s="24">
        <v>12819395</v>
      </c>
      <c r="L131" s="24">
        <v>0</v>
      </c>
      <c r="M131" s="24">
        <v>12819395</v>
      </c>
      <c r="N131" s="25">
        <v>0.98500009181986437</v>
      </c>
      <c r="O131" s="24">
        <v>94.539323812778761</v>
      </c>
      <c r="P131" s="24">
        <v>3.1197976858216987</v>
      </c>
    </row>
    <row r="132" spans="2:16" x14ac:dyDescent="0.3">
      <c r="B132" t="s">
        <v>274</v>
      </c>
      <c r="C132" s="11" t="s">
        <v>310</v>
      </c>
      <c r="D132" s="23" t="s">
        <v>131</v>
      </c>
      <c r="E132" s="23">
        <v>2023</v>
      </c>
      <c r="F132" s="23" t="s">
        <v>137</v>
      </c>
      <c r="G132" s="23" t="s">
        <v>133</v>
      </c>
      <c r="H132" s="23" t="s">
        <v>134</v>
      </c>
      <c r="I132" s="23">
        <v>2018</v>
      </c>
      <c r="J132" s="23">
        <v>73</v>
      </c>
      <c r="K132" s="24">
        <v>13714000</v>
      </c>
      <c r="L132" s="24">
        <v>1096046</v>
      </c>
      <c r="M132" s="24">
        <v>14810046</v>
      </c>
      <c r="N132" s="25">
        <v>0.92599307254008534</v>
      </c>
      <c r="O132" s="24">
        <v>64.566904167617054</v>
      </c>
      <c r="P132" s="24">
        <v>2.1307078375313626</v>
      </c>
    </row>
    <row r="133" spans="2:16" x14ac:dyDescent="0.3">
      <c r="B133" t="s">
        <v>274</v>
      </c>
      <c r="C133" s="11" t="s">
        <v>311</v>
      </c>
      <c r="D133" s="23" t="s">
        <v>131</v>
      </c>
      <c r="E133" s="23">
        <v>2023</v>
      </c>
      <c r="F133" s="23" t="s">
        <v>137</v>
      </c>
      <c r="G133" s="23" t="s">
        <v>133</v>
      </c>
      <c r="H133" s="23" t="s">
        <v>134</v>
      </c>
      <c r="I133" s="23">
        <v>2018</v>
      </c>
      <c r="J133" s="23" t="s">
        <v>312</v>
      </c>
      <c r="K133" s="24">
        <v>15840247</v>
      </c>
      <c r="L133" s="24">
        <v>3980000</v>
      </c>
      <c r="M133" s="24">
        <v>19820247</v>
      </c>
      <c r="N133" s="25">
        <v>0.79919523707247442</v>
      </c>
      <c r="O133" s="24">
        <v>110.19703526373813</v>
      </c>
      <c r="P133" s="24">
        <v>11.810670304017847</v>
      </c>
    </row>
    <row r="134" spans="2:16" x14ac:dyDescent="0.3">
      <c r="B134" t="s">
        <v>274</v>
      </c>
      <c r="C134" s="11" t="s">
        <v>313</v>
      </c>
      <c r="D134" s="23" t="s">
        <v>131</v>
      </c>
      <c r="E134" s="23">
        <v>2017</v>
      </c>
      <c r="F134" s="23" t="s">
        <v>253</v>
      </c>
      <c r="G134" s="23" t="s">
        <v>133</v>
      </c>
      <c r="H134" s="23" t="s">
        <v>254</v>
      </c>
      <c r="I134" s="23">
        <v>2013</v>
      </c>
      <c r="J134" s="23" t="s">
        <v>314</v>
      </c>
      <c r="K134" s="24">
        <v>13704121</v>
      </c>
      <c r="L134" s="24">
        <v>0</v>
      </c>
      <c r="M134" s="24">
        <v>13704121</v>
      </c>
      <c r="N134" s="25">
        <v>0.96426407261469183</v>
      </c>
      <c r="O134" s="24">
        <v>214.55280606587391</v>
      </c>
      <c r="P134" s="24">
        <v>24.262806004868079</v>
      </c>
    </row>
    <row r="135" spans="2:16" x14ac:dyDescent="0.3">
      <c r="B135" t="s">
        <v>274</v>
      </c>
      <c r="C135" s="11" t="s">
        <v>315</v>
      </c>
      <c r="D135" s="23" t="s">
        <v>131</v>
      </c>
      <c r="E135" s="23">
        <v>2023</v>
      </c>
      <c r="F135" s="23" t="s">
        <v>137</v>
      </c>
      <c r="G135" s="23" t="s">
        <v>133</v>
      </c>
      <c r="H135" s="23" t="s">
        <v>134</v>
      </c>
      <c r="I135" s="23">
        <v>2018</v>
      </c>
      <c r="J135" s="23">
        <v>73</v>
      </c>
      <c r="K135" s="24">
        <v>12490000</v>
      </c>
      <c r="L135" s="24">
        <v>3123543</v>
      </c>
      <c r="M135" s="24">
        <v>15613543</v>
      </c>
      <c r="N135" s="25">
        <v>0.79994655921465108</v>
      </c>
      <c r="O135" s="24">
        <v>65.044454676302493</v>
      </c>
      <c r="P135" s="24">
        <v>7.0150786707627377</v>
      </c>
    </row>
    <row r="136" spans="2:16" x14ac:dyDescent="0.3">
      <c r="B136" t="s">
        <v>274</v>
      </c>
      <c r="C136" s="11" t="s">
        <v>316</v>
      </c>
      <c r="D136" s="23" t="s">
        <v>131</v>
      </c>
      <c r="E136" s="23">
        <v>2019</v>
      </c>
      <c r="F136" s="23" t="s">
        <v>132</v>
      </c>
      <c r="G136" s="23" t="s">
        <v>258</v>
      </c>
      <c r="H136" s="23" t="s">
        <v>254</v>
      </c>
      <c r="I136" s="23">
        <v>2018</v>
      </c>
      <c r="J136" s="23" t="s">
        <v>317</v>
      </c>
      <c r="K136" s="24">
        <v>12263494</v>
      </c>
      <c r="L136" s="24">
        <v>0</v>
      </c>
      <c r="M136" s="24">
        <v>12263494</v>
      </c>
      <c r="N136" s="25">
        <v>0.95333369610845942</v>
      </c>
      <c r="O136" s="24">
        <v>72.251254160667912</v>
      </c>
      <c r="P136" s="24">
        <v>7.8279042606669753</v>
      </c>
    </row>
    <row r="137" spans="2:16" x14ac:dyDescent="0.3">
      <c r="B137" t="s">
        <v>274</v>
      </c>
      <c r="C137" s="11" t="s">
        <v>318</v>
      </c>
      <c r="D137" s="23" t="s">
        <v>131</v>
      </c>
      <c r="E137" s="23">
        <v>2023</v>
      </c>
      <c r="F137" s="23" t="s">
        <v>137</v>
      </c>
      <c r="G137" s="23" t="s">
        <v>133</v>
      </c>
      <c r="H137" s="23" t="s">
        <v>134</v>
      </c>
      <c r="I137" s="23">
        <v>2018</v>
      </c>
      <c r="J137" s="23">
        <v>69</v>
      </c>
      <c r="K137" s="24">
        <v>16101200</v>
      </c>
      <c r="L137" s="24">
        <v>10161688</v>
      </c>
      <c r="M137" s="24">
        <v>26262888</v>
      </c>
      <c r="N137" s="25">
        <v>0.61307804381604947</v>
      </c>
      <c r="O137" s="24">
        <v>108.9529193255517</v>
      </c>
      <c r="P137" s="24">
        <v>3.5954463377432062</v>
      </c>
    </row>
    <row r="138" spans="2:16" x14ac:dyDescent="0.3">
      <c r="B138" t="s">
        <v>274</v>
      </c>
      <c r="C138" s="11" t="s">
        <v>319</v>
      </c>
      <c r="D138" s="23" t="s">
        <v>131</v>
      </c>
      <c r="E138" s="23">
        <v>2021</v>
      </c>
      <c r="F138" s="23" t="s">
        <v>132</v>
      </c>
      <c r="G138" s="23" t="s">
        <v>133</v>
      </c>
      <c r="H138" s="23" t="s">
        <v>134</v>
      </c>
      <c r="I138" s="23">
        <v>2018</v>
      </c>
      <c r="J138" s="23">
        <v>75</v>
      </c>
      <c r="K138" s="24">
        <v>6417635</v>
      </c>
      <c r="L138" s="24">
        <v>246475</v>
      </c>
      <c r="M138" s="24">
        <v>6664110</v>
      </c>
      <c r="N138" s="25">
        <v>0.94200359619830465</v>
      </c>
      <c r="O138" s="24">
        <v>37.063131492422301</v>
      </c>
      <c r="P138" s="24">
        <v>4.4810025278706336</v>
      </c>
    </row>
    <row r="139" spans="2:16" x14ac:dyDescent="0.3">
      <c r="B139" t="s">
        <v>320</v>
      </c>
      <c r="C139" s="11" t="s">
        <v>321</v>
      </c>
      <c r="D139" s="23" t="s">
        <v>131</v>
      </c>
      <c r="E139" s="23">
        <v>2023</v>
      </c>
      <c r="F139" s="23" t="s">
        <v>137</v>
      </c>
      <c r="G139" s="23" t="s">
        <v>133</v>
      </c>
      <c r="H139" s="23" t="s">
        <v>134</v>
      </c>
      <c r="I139" s="23">
        <v>2018</v>
      </c>
      <c r="J139" s="23">
        <v>75</v>
      </c>
      <c r="K139" s="24">
        <v>26200000</v>
      </c>
      <c r="L139" s="24">
        <v>30243599</v>
      </c>
      <c r="M139" s="24">
        <v>56443599</v>
      </c>
      <c r="N139" s="25">
        <v>0.46418018099802599</v>
      </c>
      <c r="O139" s="24">
        <v>103.38220991188035</v>
      </c>
      <c r="P139" s="24">
        <v>10.93719166986499</v>
      </c>
    </row>
    <row r="140" spans="2:16" x14ac:dyDescent="0.3">
      <c r="B140" t="s">
        <v>320</v>
      </c>
      <c r="C140" s="11" t="s">
        <v>322</v>
      </c>
      <c r="D140" s="23" t="s">
        <v>131</v>
      </c>
      <c r="E140" s="23">
        <v>2024</v>
      </c>
      <c r="F140" s="23" t="s">
        <v>137</v>
      </c>
      <c r="G140" s="23" t="s">
        <v>133</v>
      </c>
      <c r="H140" s="23" t="s">
        <v>134</v>
      </c>
      <c r="I140" s="23">
        <v>2018</v>
      </c>
      <c r="J140" s="23">
        <v>75</v>
      </c>
      <c r="K140" s="24">
        <v>2400000</v>
      </c>
      <c r="L140" s="24">
        <v>12303297</v>
      </c>
      <c r="M140" s="24">
        <v>14703297</v>
      </c>
      <c r="N140" s="25">
        <v>0.16322869625771688</v>
      </c>
      <c r="O140" s="24">
        <v>14.624475041210143</v>
      </c>
      <c r="P140" s="24">
        <v>1.6206721875742287</v>
      </c>
    </row>
    <row r="141" spans="2:16" x14ac:dyDescent="0.3">
      <c r="B141" t="s">
        <v>320</v>
      </c>
      <c r="C141" s="11" t="s">
        <v>323</v>
      </c>
      <c r="D141" s="23" t="s">
        <v>131</v>
      </c>
      <c r="E141" s="23">
        <v>2024</v>
      </c>
      <c r="F141" s="23" t="s">
        <v>137</v>
      </c>
      <c r="G141" s="23" t="s">
        <v>133</v>
      </c>
      <c r="H141" s="23" t="s">
        <v>134</v>
      </c>
      <c r="I141" s="23">
        <v>2018</v>
      </c>
      <c r="J141" s="23">
        <v>73</v>
      </c>
      <c r="K141" s="24">
        <v>2400000</v>
      </c>
      <c r="L141" s="24">
        <v>21814410</v>
      </c>
      <c r="M141" s="24">
        <v>24214410</v>
      </c>
      <c r="N141" s="25">
        <v>9.9114535518313271E-2</v>
      </c>
      <c r="O141" s="24">
        <v>14.081102946551248</v>
      </c>
      <c r="P141" s="24">
        <v>1.5041948960516991</v>
      </c>
    </row>
    <row r="142" spans="2:16" x14ac:dyDescent="0.3">
      <c r="B142" t="s">
        <v>320</v>
      </c>
      <c r="C142" s="11" t="s">
        <v>324</v>
      </c>
      <c r="D142" s="23" t="s">
        <v>131</v>
      </c>
      <c r="E142" s="23">
        <v>2024</v>
      </c>
      <c r="F142" s="23" t="s">
        <v>137</v>
      </c>
      <c r="G142" s="23" t="s">
        <v>133</v>
      </c>
      <c r="H142" s="23" t="s">
        <v>134</v>
      </c>
      <c r="I142" s="23">
        <v>2018</v>
      </c>
      <c r="J142" s="23">
        <v>74</v>
      </c>
      <c r="K142" s="24">
        <v>1300000</v>
      </c>
      <c r="L142" s="24">
        <v>6347500</v>
      </c>
      <c r="M142" s="24">
        <v>7647500</v>
      </c>
      <c r="N142" s="25">
        <v>0.16999019287348807</v>
      </c>
      <c r="O142" s="24">
        <v>27.260987250735536</v>
      </c>
      <c r="P142" s="24">
        <v>2.9905528748178769</v>
      </c>
    </row>
    <row r="143" spans="2:16" x14ac:dyDescent="0.3">
      <c r="B143" t="s">
        <v>320</v>
      </c>
      <c r="C143" s="11" t="s">
        <v>325</v>
      </c>
      <c r="D143" s="23" t="s">
        <v>131</v>
      </c>
      <c r="E143" s="23">
        <v>2024</v>
      </c>
      <c r="F143" s="23" t="s">
        <v>137</v>
      </c>
      <c r="G143" s="23" t="s">
        <v>133</v>
      </c>
      <c r="H143" s="23" t="s">
        <v>134</v>
      </c>
      <c r="I143" s="23">
        <v>2018</v>
      </c>
      <c r="J143" s="23">
        <v>73</v>
      </c>
      <c r="K143" s="24">
        <v>5300000</v>
      </c>
      <c r="L143" s="24">
        <v>21609779</v>
      </c>
      <c r="M143" s="24">
        <v>26909779</v>
      </c>
      <c r="N143" s="25">
        <v>0.1969544231485513</v>
      </c>
      <c r="O143" s="24">
        <v>6.537409690358289</v>
      </c>
      <c r="P143" s="24">
        <v>0.21573451978182354</v>
      </c>
    </row>
    <row r="144" spans="2:16" x14ac:dyDescent="0.3">
      <c r="B144" t="s">
        <v>326</v>
      </c>
      <c r="C144" s="11" t="s">
        <v>327</v>
      </c>
      <c r="D144" s="23" t="s">
        <v>131</v>
      </c>
      <c r="E144" s="23">
        <v>2016</v>
      </c>
      <c r="F144" s="23" t="s">
        <v>253</v>
      </c>
      <c r="G144" s="23" t="s">
        <v>133</v>
      </c>
      <c r="H144" s="23" t="s">
        <v>254</v>
      </c>
      <c r="I144" s="23">
        <v>2013</v>
      </c>
      <c r="J144" s="23">
        <v>109</v>
      </c>
      <c r="K144" s="24">
        <v>14211037.57</v>
      </c>
      <c r="L144" s="24">
        <v>0</v>
      </c>
      <c r="M144" s="24">
        <v>14211037.57</v>
      </c>
      <c r="N144" s="25">
        <v>0.83221368670037577</v>
      </c>
      <c r="O144" s="24">
        <v>419.52224832040622</v>
      </c>
      <c r="P144" s="24">
        <v>16.627353439874245</v>
      </c>
    </row>
    <row r="145" spans="2:16" x14ac:dyDescent="0.3">
      <c r="B145" t="s">
        <v>326</v>
      </c>
      <c r="C145" s="11" t="s">
        <v>328</v>
      </c>
      <c r="D145" s="23" t="s">
        <v>131</v>
      </c>
      <c r="E145" s="23">
        <v>2016</v>
      </c>
      <c r="F145" s="23" t="s">
        <v>253</v>
      </c>
      <c r="G145" s="23" t="s">
        <v>133</v>
      </c>
      <c r="H145" s="23" t="s">
        <v>254</v>
      </c>
      <c r="I145" s="23">
        <v>2013</v>
      </c>
      <c r="J145" s="23">
        <v>116</v>
      </c>
      <c r="K145" s="24">
        <v>13445821.58</v>
      </c>
      <c r="L145" s="24">
        <v>0</v>
      </c>
      <c r="M145" s="24">
        <v>13445821.58</v>
      </c>
      <c r="N145" s="25">
        <v>0.83221368624514336</v>
      </c>
      <c r="O145" s="24">
        <v>292.60133880167496</v>
      </c>
      <c r="P145" s="24">
        <v>11.70990557884303</v>
      </c>
    </row>
    <row r="146" spans="2:16" x14ac:dyDescent="0.3">
      <c r="B146" t="s">
        <v>329</v>
      </c>
      <c r="C146" s="11" t="s">
        <v>330</v>
      </c>
      <c r="D146" s="23" t="s">
        <v>131</v>
      </c>
      <c r="E146" s="23">
        <v>2019</v>
      </c>
      <c r="F146" s="23" t="s">
        <v>132</v>
      </c>
      <c r="G146" s="23" t="s">
        <v>258</v>
      </c>
      <c r="H146" s="23" t="s">
        <v>254</v>
      </c>
      <c r="I146" s="23">
        <v>2018</v>
      </c>
      <c r="J146" s="23">
        <v>93</v>
      </c>
      <c r="K146" s="24">
        <v>17500000</v>
      </c>
      <c r="L146" s="24">
        <v>0</v>
      </c>
      <c r="M146" s="24">
        <v>17500000</v>
      </c>
      <c r="N146" s="25">
        <v>0.7</v>
      </c>
      <c r="O146" s="24">
        <v>52.606399999999994</v>
      </c>
      <c r="P146" s="24">
        <v>4.5182482185365851</v>
      </c>
    </row>
    <row r="147" spans="2:16" x14ac:dyDescent="0.3">
      <c r="B147" t="s">
        <v>329</v>
      </c>
      <c r="C147" s="11" t="s">
        <v>331</v>
      </c>
      <c r="D147" s="23" t="s">
        <v>131</v>
      </c>
      <c r="E147" s="23">
        <v>2024</v>
      </c>
      <c r="F147" s="23" t="s">
        <v>137</v>
      </c>
      <c r="G147" s="23" t="s">
        <v>133</v>
      </c>
      <c r="H147" s="23" t="s">
        <v>134</v>
      </c>
      <c r="I147" s="23">
        <v>2018</v>
      </c>
      <c r="J147" s="23">
        <v>59</v>
      </c>
      <c r="K147" s="24">
        <v>15000000</v>
      </c>
      <c r="L147" s="24">
        <v>0</v>
      </c>
      <c r="M147" s="24">
        <v>15000000</v>
      </c>
      <c r="N147" s="25">
        <v>1</v>
      </c>
      <c r="O147" s="24">
        <v>137.268</v>
      </c>
      <c r="P147" s="24">
        <v>13.405376952808989</v>
      </c>
    </row>
    <row r="148" spans="2:16" x14ac:dyDescent="0.3">
      <c r="B148" t="s">
        <v>332</v>
      </c>
      <c r="C148" s="11" t="s">
        <v>333</v>
      </c>
      <c r="D148" s="23" t="s">
        <v>131</v>
      </c>
      <c r="E148" s="23">
        <v>2017</v>
      </c>
      <c r="F148" s="23" t="s">
        <v>334</v>
      </c>
      <c r="G148" s="23" t="s">
        <v>133</v>
      </c>
      <c r="H148" s="23" t="s">
        <v>254</v>
      </c>
      <c r="I148" s="23">
        <v>2013</v>
      </c>
      <c r="J148" s="23">
        <v>95</v>
      </c>
      <c r="K148" s="24">
        <v>3500005</v>
      </c>
      <c r="L148" s="24">
        <v>0</v>
      </c>
      <c r="M148" s="24">
        <v>3500005</v>
      </c>
      <c r="N148" s="25">
        <v>0.50000071428571424</v>
      </c>
      <c r="O148" s="24">
        <v>121.50017357142856</v>
      </c>
      <c r="P148" s="24">
        <v>4.0095057278571424</v>
      </c>
    </row>
    <row r="149" spans="2:16" x14ac:dyDescent="0.3">
      <c r="B149" t="s">
        <v>335</v>
      </c>
      <c r="C149" s="11" t="s">
        <v>336</v>
      </c>
      <c r="D149" s="23" t="s">
        <v>131</v>
      </c>
      <c r="E149" s="23">
        <v>2024</v>
      </c>
      <c r="F149" s="23" t="s">
        <v>137</v>
      </c>
      <c r="G149" s="23" t="s">
        <v>133</v>
      </c>
      <c r="H149" s="23" t="s">
        <v>134</v>
      </c>
      <c r="I149" s="23">
        <v>2018</v>
      </c>
      <c r="J149" s="23">
        <v>75</v>
      </c>
      <c r="K149" s="24">
        <v>523760</v>
      </c>
      <c r="L149" s="24">
        <v>6023240</v>
      </c>
      <c r="M149" s="24">
        <v>6547000</v>
      </c>
      <c r="N149" s="25">
        <v>0.08</v>
      </c>
      <c r="O149" s="24">
        <v>3.19116</v>
      </c>
      <c r="P149" s="24">
        <v>0.12845869527272727</v>
      </c>
    </row>
    <row r="150" spans="2:16" x14ac:dyDescent="0.3">
      <c r="B150" t="s">
        <v>337</v>
      </c>
      <c r="C150" s="11" t="s">
        <v>338</v>
      </c>
      <c r="D150" s="23" t="s">
        <v>131</v>
      </c>
      <c r="E150" s="23">
        <v>2023</v>
      </c>
      <c r="F150" s="23" t="s">
        <v>137</v>
      </c>
      <c r="G150" s="23" t="s">
        <v>133</v>
      </c>
      <c r="H150" s="23" t="s">
        <v>134</v>
      </c>
      <c r="I150" s="23">
        <v>2018</v>
      </c>
      <c r="J150" s="23" t="s">
        <v>339</v>
      </c>
      <c r="K150" s="24">
        <v>33000000</v>
      </c>
      <c r="L150" s="24">
        <v>0</v>
      </c>
      <c r="M150" s="24">
        <v>33000000</v>
      </c>
      <c r="N150" s="25">
        <v>0.94285714285714284</v>
      </c>
      <c r="O150" s="24">
        <v>175.80042857142857</v>
      </c>
      <c r="P150" s="24">
        <v>6.8207382667058276</v>
      </c>
    </row>
    <row r="151" spans="2:16" x14ac:dyDescent="0.3">
      <c r="B151" t="s">
        <v>337</v>
      </c>
      <c r="C151" s="11" t="s">
        <v>340</v>
      </c>
      <c r="D151" s="23" t="s">
        <v>131</v>
      </c>
      <c r="E151" s="23">
        <v>2016</v>
      </c>
      <c r="F151" s="23" t="s">
        <v>253</v>
      </c>
      <c r="G151" s="23" t="s">
        <v>133</v>
      </c>
      <c r="H151" s="23" t="s">
        <v>134</v>
      </c>
      <c r="I151" s="23">
        <v>2013</v>
      </c>
      <c r="J151" s="23">
        <v>88</v>
      </c>
      <c r="K151" s="24">
        <v>20934357.98</v>
      </c>
      <c r="L151" s="24">
        <v>0</v>
      </c>
      <c r="M151" s="24">
        <v>20934357.98</v>
      </c>
      <c r="N151" s="25">
        <v>0.84257222646686347</v>
      </c>
      <c r="O151" s="24">
        <v>685.10558820692427</v>
      </c>
      <c r="P151" s="24">
        <v>27.141820152407753</v>
      </c>
    </row>
    <row r="152" spans="2:16" x14ac:dyDescent="0.3">
      <c r="B152" t="s">
        <v>341</v>
      </c>
      <c r="C152" s="11" t="s">
        <v>342</v>
      </c>
      <c r="D152" s="23" t="s">
        <v>131</v>
      </c>
      <c r="E152" s="23">
        <v>2021</v>
      </c>
      <c r="F152" s="23" t="s">
        <v>132</v>
      </c>
      <c r="G152" s="23" t="s">
        <v>133</v>
      </c>
      <c r="H152" s="23" t="s">
        <v>134</v>
      </c>
      <c r="I152" s="23">
        <v>2018</v>
      </c>
      <c r="J152" s="23">
        <v>86</v>
      </c>
      <c r="K152" s="24">
        <v>3000000</v>
      </c>
      <c r="L152" s="24">
        <v>0</v>
      </c>
      <c r="M152" s="24">
        <v>3000000</v>
      </c>
      <c r="N152" s="25">
        <v>0.75</v>
      </c>
      <c r="O152" s="24">
        <v>14.570849999999998</v>
      </c>
      <c r="P152" s="24">
        <v>1.5441933423913046</v>
      </c>
    </row>
    <row r="153" spans="2:16" x14ac:dyDescent="0.3">
      <c r="B153" t="s">
        <v>343</v>
      </c>
      <c r="C153" s="11" t="s">
        <v>344</v>
      </c>
      <c r="D153" s="23" t="s">
        <v>131</v>
      </c>
      <c r="E153" s="23">
        <v>2024</v>
      </c>
      <c r="F153" s="23" t="s">
        <v>137</v>
      </c>
      <c r="G153" s="23" t="s">
        <v>133</v>
      </c>
      <c r="H153" s="23" t="s">
        <v>134</v>
      </c>
      <c r="I153" s="23">
        <v>2018</v>
      </c>
      <c r="J153" s="23">
        <v>70</v>
      </c>
      <c r="K153" s="24">
        <v>1600000</v>
      </c>
      <c r="L153" s="24">
        <v>0</v>
      </c>
      <c r="M153" s="24">
        <v>1600000</v>
      </c>
      <c r="N153" s="25">
        <v>1</v>
      </c>
      <c r="O153" s="24">
        <v>19.215</v>
      </c>
      <c r="P153" s="24">
        <v>0.63409500000000008</v>
      </c>
    </row>
    <row r="154" spans="2:16" x14ac:dyDescent="0.3">
      <c r="B154" t="s">
        <v>345</v>
      </c>
      <c r="C154" s="11" t="s">
        <v>346</v>
      </c>
      <c r="D154" s="23" t="s">
        <v>131</v>
      </c>
      <c r="E154" s="23">
        <v>2018</v>
      </c>
      <c r="F154" s="23" t="s">
        <v>334</v>
      </c>
      <c r="G154" s="23" t="s">
        <v>133</v>
      </c>
      <c r="H154" s="23" t="s">
        <v>254</v>
      </c>
      <c r="I154" s="23">
        <v>2013</v>
      </c>
      <c r="J154" s="23">
        <v>102</v>
      </c>
      <c r="K154" s="24">
        <v>36000002</v>
      </c>
      <c r="L154" s="24">
        <v>0</v>
      </c>
      <c r="M154" s="24">
        <v>36000002</v>
      </c>
      <c r="N154" s="25">
        <v>0.80000004444444439</v>
      </c>
      <c r="O154" s="24">
        <v>848.04164711342219</v>
      </c>
      <c r="P154" s="24">
        <v>16.295281269850314</v>
      </c>
    </row>
    <row r="155" spans="2:16" x14ac:dyDescent="0.3">
      <c r="B155" t="s">
        <v>347</v>
      </c>
      <c r="C155" s="11" t="s">
        <v>348</v>
      </c>
      <c r="D155" s="23" t="s">
        <v>131</v>
      </c>
      <c r="E155" s="23">
        <v>2020</v>
      </c>
      <c r="F155" s="23" t="s">
        <v>132</v>
      </c>
      <c r="G155" s="23" t="s">
        <v>133</v>
      </c>
      <c r="H155" s="23" t="s">
        <v>134</v>
      </c>
      <c r="I155" s="23">
        <v>2018</v>
      </c>
      <c r="J155" s="23">
        <v>73</v>
      </c>
      <c r="K155" s="24">
        <v>25234453.789999999</v>
      </c>
      <c r="L155" s="24">
        <v>0</v>
      </c>
      <c r="M155" s="24">
        <v>25234453.789999999</v>
      </c>
      <c r="N155" s="25">
        <v>0.93460939962962963</v>
      </c>
      <c r="O155" s="24">
        <v>216.60498099722304</v>
      </c>
      <c r="P155" s="24">
        <v>12.966658178223236</v>
      </c>
    </row>
    <row r="156" spans="2:16" x14ac:dyDescent="0.3">
      <c r="B156" t="s">
        <v>349</v>
      </c>
      <c r="C156" s="11" t="s">
        <v>350</v>
      </c>
      <c r="D156" s="23" t="s">
        <v>131</v>
      </c>
      <c r="E156" s="23">
        <v>2022</v>
      </c>
      <c r="F156" s="23" t="s">
        <v>132</v>
      </c>
      <c r="G156" s="23" t="s">
        <v>133</v>
      </c>
      <c r="H156" s="23" t="s">
        <v>134</v>
      </c>
      <c r="I156" s="23">
        <v>2018</v>
      </c>
      <c r="J156" s="23">
        <v>70</v>
      </c>
      <c r="K156" s="24">
        <v>8000000</v>
      </c>
      <c r="L156" s="24">
        <v>0</v>
      </c>
      <c r="M156" s="24">
        <v>8000000</v>
      </c>
      <c r="N156" s="25">
        <v>0.8</v>
      </c>
      <c r="O156" s="24">
        <v>68.911199999999994</v>
      </c>
      <c r="P156" s="24">
        <v>2.0299270628571429</v>
      </c>
    </row>
    <row r="157" spans="2:16" x14ac:dyDescent="0.3">
      <c r="B157" t="s">
        <v>351</v>
      </c>
      <c r="C157" s="11" t="s">
        <v>352</v>
      </c>
      <c r="D157" s="23" t="s">
        <v>131</v>
      </c>
      <c r="E157" s="23">
        <v>2016</v>
      </c>
      <c r="F157" s="23" t="s">
        <v>253</v>
      </c>
      <c r="G157" s="23" t="s">
        <v>258</v>
      </c>
      <c r="H157" s="23" t="s">
        <v>254</v>
      </c>
      <c r="I157" s="23">
        <v>2013</v>
      </c>
      <c r="J157" s="23" t="s">
        <v>353</v>
      </c>
      <c r="K157" s="24">
        <v>5374404.25</v>
      </c>
      <c r="L157" s="24">
        <v>0</v>
      </c>
      <c r="M157" s="24">
        <v>5374404.25</v>
      </c>
      <c r="N157" s="25">
        <v>0.82990590910591511</v>
      </c>
      <c r="O157" s="24">
        <v>117.68328041389154</v>
      </c>
      <c r="P157" s="24">
        <v>3.8835482536584207</v>
      </c>
    </row>
    <row r="158" spans="2:16" x14ac:dyDescent="0.3">
      <c r="B158" t="s">
        <v>354</v>
      </c>
      <c r="C158" s="11" t="s">
        <v>355</v>
      </c>
      <c r="D158" s="23" t="s">
        <v>131</v>
      </c>
      <c r="E158" s="23">
        <v>2019</v>
      </c>
      <c r="F158" s="23" t="s">
        <v>132</v>
      </c>
      <c r="G158" s="23" t="s">
        <v>133</v>
      </c>
      <c r="H158" s="23" t="s">
        <v>134</v>
      </c>
      <c r="I158" s="23">
        <v>2018</v>
      </c>
      <c r="J158" s="23">
        <v>73</v>
      </c>
      <c r="K158" s="24">
        <v>2942500</v>
      </c>
      <c r="L158" s="24">
        <v>0</v>
      </c>
      <c r="M158" s="24">
        <v>2942500</v>
      </c>
      <c r="N158" s="25">
        <v>0.55000000000000004</v>
      </c>
      <c r="O158" s="24">
        <v>40.562775000000002</v>
      </c>
      <c r="P158" s="24">
        <v>1.3385715750000002</v>
      </c>
    </row>
    <row r="159" spans="2:16" x14ac:dyDescent="0.3">
      <c r="B159" t="s">
        <v>354</v>
      </c>
      <c r="C159" s="11" t="s">
        <v>356</v>
      </c>
      <c r="D159" s="23" t="s">
        <v>131</v>
      </c>
      <c r="E159" s="23">
        <v>2021</v>
      </c>
      <c r="F159" s="23" t="s">
        <v>132</v>
      </c>
      <c r="G159" s="23" t="s">
        <v>133</v>
      </c>
      <c r="H159" s="23" t="s">
        <v>134</v>
      </c>
      <c r="I159" s="23">
        <v>2018</v>
      </c>
      <c r="J159" s="23">
        <v>68</v>
      </c>
      <c r="K159" s="24">
        <v>19957837.57</v>
      </c>
      <c r="L159" s="24">
        <v>0</v>
      </c>
      <c r="M159" s="24">
        <v>19957837.57</v>
      </c>
      <c r="N159" s="25">
        <v>0.8990016923423424</v>
      </c>
      <c r="O159" s="24">
        <v>213.37265766730093</v>
      </c>
      <c r="P159" s="24">
        <v>6.6612911603182132</v>
      </c>
    </row>
    <row r="160" spans="2:16" x14ac:dyDescent="0.3">
      <c r="B160" t="s">
        <v>357</v>
      </c>
      <c r="C160" s="11" t="s">
        <v>358</v>
      </c>
      <c r="D160" s="23" t="s">
        <v>131</v>
      </c>
      <c r="E160" s="23">
        <v>2018</v>
      </c>
      <c r="F160" s="23" t="s">
        <v>334</v>
      </c>
      <c r="G160" s="23" t="s">
        <v>133</v>
      </c>
      <c r="H160" s="23" t="s">
        <v>134</v>
      </c>
      <c r="I160" s="23">
        <v>2013</v>
      </c>
      <c r="J160" s="23">
        <v>80</v>
      </c>
      <c r="K160" s="24">
        <v>2307145.29</v>
      </c>
      <c r="L160" s="24">
        <v>0</v>
      </c>
      <c r="M160" s="24">
        <v>2307145.29</v>
      </c>
      <c r="N160" s="25">
        <v>0.72369434157604517</v>
      </c>
      <c r="O160" s="24">
        <v>80.112963612468221</v>
      </c>
      <c r="P160" s="24">
        <v>1.0846578204959156</v>
      </c>
    </row>
    <row r="161" spans="2:16" x14ac:dyDescent="0.3">
      <c r="B161" t="s">
        <v>357</v>
      </c>
      <c r="C161" s="11" t="s">
        <v>359</v>
      </c>
      <c r="D161" s="23" t="s">
        <v>131</v>
      </c>
      <c r="E161" s="23">
        <v>2018</v>
      </c>
      <c r="F161" s="23" t="s">
        <v>334</v>
      </c>
      <c r="G161" s="23" t="s">
        <v>258</v>
      </c>
      <c r="H161" s="23" t="s">
        <v>254</v>
      </c>
      <c r="I161" s="23">
        <v>2013</v>
      </c>
      <c r="J161" s="23">
        <v>107</v>
      </c>
      <c r="K161" s="24">
        <v>3111418.85</v>
      </c>
      <c r="L161" s="24">
        <v>0</v>
      </c>
      <c r="M161" s="24">
        <v>3111418.85</v>
      </c>
      <c r="N161" s="25">
        <v>0.7238671933833738</v>
      </c>
      <c r="O161" s="24">
        <v>85.005172253396353</v>
      </c>
      <c r="P161" s="24">
        <v>2.8051706843620794</v>
      </c>
    </row>
    <row r="162" spans="2:16" x14ac:dyDescent="0.3">
      <c r="B162" t="s">
        <v>357</v>
      </c>
      <c r="C162" s="11" t="s">
        <v>360</v>
      </c>
      <c r="D162" s="23" t="s">
        <v>131</v>
      </c>
      <c r="E162" s="23">
        <v>2018</v>
      </c>
      <c r="F162" s="23" t="s">
        <v>334</v>
      </c>
      <c r="G162" s="23" t="s">
        <v>133</v>
      </c>
      <c r="H162" s="23" t="s">
        <v>134</v>
      </c>
      <c r="I162" s="23">
        <v>2013</v>
      </c>
      <c r="J162" s="23">
        <v>90</v>
      </c>
      <c r="K162" s="24">
        <v>3329785.2</v>
      </c>
      <c r="L162" s="24">
        <v>0</v>
      </c>
      <c r="M162" s="24">
        <v>3329785.2</v>
      </c>
      <c r="N162" s="25">
        <v>0.80106338617955797</v>
      </c>
      <c r="O162" s="24">
        <v>116.69891409863801</v>
      </c>
      <c r="P162" s="24">
        <v>1.7381418301042615</v>
      </c>
    </row>
    <row r="163" spans="2:16" x14ac:dyDescent="0.3">
      <c r="B163" t="s">
        <v>357</v>
      </c>
      <c r="C163" s="11" t="s">
        <v>361</v>
      </c>
      <c r="D163" s="23" t="s">
        <v>131</v>
      </c>
      <c r="E163" s="23">
        <v>2016</v>
      </c>
      <c r="F163" s="23" t="s">
        <v>253</v>
      </c>
      <c r="G163" s="23" t="s">
        <v>133</v>
      </c>
      <c r="H163" s="23" t="s">
        <v>134</v>
      </c>
      <c r="I163" s="23">
        <v>2013</v>
      </c>
      <c r="J163" s="23">
        <v>89</v>
      </c>
      <c r="K163" s="24">
        <v>7302582.5499999998</v>
      </c>
      <c r="L163" s="24">
        <v>0</v>
      </c>
      <c r="M163" s="24">
        <v>7302582.5499999998</v>
      </c>
      <c r="N163" s="25">
        <v>0.77349486522681432</v>
      </c>
      <c r="O163" s="24">
        <v>291.83806566034662</v>
      </c>
      <c r="P163" s="24">
        <v>4.8530374963743039</v>
      </c>
    </row>
    <row r="164" spans="2:16" x14ac:dyDescent="0.3">
      <c r="B164" t="s">
        <v>357</v>
      </c>
      <c r="C164" s="11" t="s">
        <v>362</v>
      </c>
      <c r="D164" s="23" t="s">
        <v>131</v>
      </c>
      <c r="E164" s="23">
        <v>2020</v>
      </c>
      <c r="F164" s="23" t="s">
        <v>132</v>
      </c>
      <c r="G164" s="23" t="s">
        <v>133</v>
      </c>
      <c r="H164" s="23" t="s">
        <v>134</v>
      </c>
      <c r="I164" s="23">
        <v>2018</v>
      </c>
      <c r="J164" s="23" t="s">
        <v>363</v>
      </c>
      <c r="K164" s="24">
        <v>7915792</v>
      </c>
      <c r="L164" s="24">
        <v>0</v>
      </c>
      <c r="M164" s="24">
        <v>7915792</v>
      </c>
      <c r="N164" s="25">
        <v>0.84210553191489357</v>
      </c>
      <c r="O164" s="24">
        <v>192.38380876748937</v>
      </c>
      <c r="P164" s="24">
        <v>3.6876597140640017</v>
      </c>
    </row>
    <row r="165" spans="2:16" x14ac:dyDescent="0.3">
      <c r="B165" t="s">
        <v>357</v>
      </c>
      <c r="C165" s="11" t="s">
        <v>364</v>
      </c>
      <c r="D165" s="23" t="s">
        <v>131</v>
      </c>
      <c r="E165" s="23">
        <v>2016</v>
      </c>
      <c r="F165" s="23" t="s">
        <v>253</v>
      </c>
      <c r="G165" s="23" t="s">
        <v>133</v>
      </c>
      <c r="H165" s="23" t="s">
        <v>254</v>
      </c>
      <c r="I165" s="23">
        <v>2013</v>
      </c>
      <c r="J165" s="23">
        <v>96</v>
      </c>
      <c r="K165" s="24">
        <v>17067406.859999999</v>
      </c>
      <c r="L165" s="24">
        <v>0</v>
      </c>
      <c r="M165" s="24">
        <v>17067406.859999999</v>
      </c>
      <c r="N165" s="25">
        <v>0.84244795679933904</v>
      </c>
      <c r="O165" s="24">
        <v>670.94661399391362</v>
      </c>
      <c r="P165" s="24">
        <v>13.506794336472712</v>
      </c>
    </row>
    <row r="166" spans="2:16" x14ac:dyDescent="0.3">
      <c r="B166" t="s">
        <v>357</v>
      </c>
      <c r="C166" s="11" t="s">
        <v>365</v>
      </c>
      <c r="D166" s="23" t="s">
        <v>131</v>
      </c>
      <c r="E166" s="23">
        <v>2018</v>
      </c>
      <c r="F166" s="23" t="s">
        <v>334</v>
      </c>
      <c r="G166" s="23" t="s">
        <v>133</v>
      </c>
      <c r="H166" s="23" t="s">
        <v>134</v>
      </c>
      <c r="I166" s="23">
        <v>2013</v>
      </c>
      <c r="J166" s="23">
        <v>88</v>
      </c>
      <c r="K166" s="24">
        <v>11247538.35</v>
      </c>
      <c r="L166" s="24">
        <v>0</v>
      </c>
      <c r="M166" s="24">
        <v>11247538.35</v>
      </c>
      <c r="N166" s="25">
        <v>0.80926974037823773</v>
      </c>
      <c r="O166" s="24">
        <v>447.73172094322155</v>
      </c>
      <c r="P166" s="24">
        <v>8.0564737979361603</v>
      </c>
    </row>
    <row r="167" spans="2:16" x14ac:dyDescent="0.3">
      <c r="B167" t="s">
        <v>366</v>
      </c>
      <c r="C167" s="11" t="s">
        <v>367</v>
      </c>
      <c r="D167" s="23" t="s">
        <v>131</v>
      </c>
      <c r="E167" s="23">
        <v>2023</v>
      </c>
      <c r="F167" s="23" t="s">
        <v>137</v>
      </c>
      <c r="G167" s="23" t="s">
        <v>133</v>
      </c>
      <c r="H167" s="23" t="s">
        <v>134</v>
      </c>
      <c r="I167" s="23">
        <v>2018</v>
      </c>
      <c r="J167" s="23">
        <v>85</v>
      </c>
      <c r="K167" s="24">
        <v>32600000</v>
      </c>
      <c r="L167" s="24">
        <v>0</v>
      </c>
      <c r="M167" s="24">
        <v>32600000</v>
      </c>
      <c r="N167" s="25">
        <v>1</v>
      </c>
      <c r="O167" s="24">
        <v>41.52</v>
      </c>
      <c r="P167" s="24">
        <v>2.9353255999999996</v>
      </c>
    </row>
    <row r="168" spans="2:16" x14ac:dyDescent="0.3">
      <c r="B168" t="s">
        <v>368</v>
      </c>
      <c r="C168" s="11" t="s">
        <v>369</v>
      </c>
      <c r="D168" s="23" t="s">
        <v>131</v>
      </c>
      <c r="E168" s="23">
        <v>2024</v>
      </c>
      <c r="F168" s="23" t="s">
        <v>137</v>
      </c>
      <c r="G168" s="23" t="s">
        <v>133</v>
      </c>
      <c r="H168" s="23" t="s">
        <v>134</v>
      </c>
      <c r="I168" s="23">
        <v>2018</v>
      </c>
      <c r="J168" s="23">
        <v>74</v>
      </c>
      <c r="K168" s="24">
        <v>0</v>
      </c>
      <c r="L168" s="24">
        <v>4712952</v>
      </c>
      <c r="M168" s="24">
        <v>4712952</v>
      </c>
      <c r="N168" s="25">
        <v>0</v>
      </c>
      <c r="O168" s="24">
        <v>0</v>
      </c>
      <c r="P168" s="24">
        <v>0</v>
      </c>
    </row>
    <row r="169" spans="2:16" x14ac:dyDescent="0.3">
      <c r="B169" t="s">
        <v>370</v>
      </c>
      <c r="C169" s="11" t="s">
        <v>371</v>
      </c>
      <c r="D169" s="23" t="s">
        <v>131</v>
      </c>
      <c r="E169" s="23">
        <v>2024</v>
      </c>
      <c r="F169" s="23" t="s">
        <v>137</v>
      </c>
      <c r="G169" s="23" t="s">
        <v>133</v>
      </c>
      <c r="H169" s="23" t="s">
        <v>134</v>
      </c>
      <c r="I169" s="23">
        <v>2018</v>
      </c>
      <c r="J169" s="23">
        <v>75</v>
      </c>
      <c r="K169" s="24">
        <v>0</v>
      </c>
      <c r="L169" s="24">
        <v>6478000</v>
      </c>
      <c r="M169" s="24">
        <v>6478000</v>
      </c>
      <c r="N169" s="25">
        <v>0</v>
      </c>
      <c r="O169" s="24">
        <v>0</v>
      </c>
      <c r="P169" s="24">
        <v>0</v>
      </c>
    </row>
    <row r="170" spans="2:16" x14ac:dyDescent="0.3">
      <c r="B170" t="s">
        <v>372</v>
      </c>
      <c r="C170" s="11" t="s">
        <v>373</v>
      </c>
      <c r="D170" s="23" t="s">
        <v>131</v>
      </c>
      <c r="E170" s="23">
        <v>2023</v>
      </c>
      <c r="F170" s="23" t="s">
        <v>137</v>
      </c>
      <c r="G170" s="23" t="s">
        <v>133</v>
      </c>
      <c r="H170" s="23" t="s">
        <v>134</v>
      </c>
      <c r="I170" s="23">
        <v>2018</v>
      </c>
      <c r="J170" s="23">
        <v>68</v>
      </c>
      <c r="K170" s="24">
        <v>5700000</v>
      </c>
      <c r="L170" s="24">
        <v>1100000</v>
      </c>
      <c r="M170" s="24">
        <v>6800000</v>
      </c>
      <c r="N170" s="25">
        <v>0.83823529411764708</v>
      </c>
      <c r="O170" s="24">
        <v>67.51314705882352</v>
      </c>
      <c r="P170" s="24">
        <v>3.6939766624907704</v>
      </c>
    </row>
    <row r="171" spans="2:16" x14ac:dyDescent="0.3">
      <c r="B171" t="s">
        <v>374</v>
      </c>
      <c r="C171" s="11" t="s">
        <v>375</v>
      </c>
      <c r="D171" s="23" t="s">
        <v>131</v>
      </c>
      <c r="E171" s="23">
        <v>2017</v>
      </c>
      <c r="F171" s="23" t="s">
        <v>334</v>
      </c>
      <c r="G171" s="23" t="s">
        <v>133</v>
      </c>
      <c r="H171" s="23" t="s">
        <v>254</v>
      </c>
      <c r="I171" s="23">
        <v>2013</v>
      </c>
      <c r="J171" s="23">
        <v>111</v>
      </c>
      <c r="K171" s="24">
        <v>8153428.96</v>
      </c>
      <c r="L171" s="24">
        <v>0</v>
      </c>
      <c r="M171" s="24">
        <v>8153428.96</v>
      </c>
      <c r="N171" s="25">
        <v>0.82623401953239906</v>
      </c>
      <c r="O171" s="24">
        <v>214.24661243484874</v>
      </c>
      <c r="P171" s="24">
        <v>7.7818187892796304</v>
      </c>
    </row>
    <row r="172" spans="2:16" x14ac:dyDescent="0.3">
      <c r="B172" t="s">
        <v>376</v>
      </c>
      <c r="C172" s="11" t="s">
        <v>377</v>
      </c>
      <c r="D172" s="23" t="s">
        <v>131</v>
      </c>
      <c r="E172" s="23">
        <v>2023</v>
      </c>
      <c r="F172" s="23" t="s">
        <v>137</v>
      </c>
      <c r="G172" s="23" t="s">
        <v>133</v>
      </c>
      <c r="H172" s="23" t="s">
        <v>134</v>
      </c>
      <c r="I172" s="23">
        <v>2018</v>
      </c>
      <c r="J172" s="23" t="s">
        <v>378</v>
      </c>
      <c r="K172" s="24">
        <v>41375000</v>
      </c>
      <c r="L172" s="24">
        <v>0</v>
      </c>
      <c r="M172" s="24">
        <v>41375000</v>
      </c>
      <c r="N172" s="25">
        <v>0.9194444444444444</v>
      </c>
      <c r="O172" s="24">
        <v>307.83404555555558</v>
      </c>
      <c r="P172" s="24">
        <v>11.213894678858088</v>
      </c>
    </row>
    <row r="173" spans="2:16" x14ac:dyDescent="0.3">
      <c r="B173" t="s">
        <v>379</v>
      </c>
      <c r="C173" s="11" t="s">
        <v>380</v>
      </c>
      <c r="D173" s="23" t="s">
        <v>131</v>
      </c>
      <c r="E173" s="23">
        <v>2023</v>
      </c>
      <c r="F173" s="23" t="s">
        <v>137</v>
      </c>
      <c r="G173" s="23" t="s">
        <v>133</v>
      </c>
      <c r="H173" s="23" t="s">
        <v>134</v>
      </c>
      <c r="I173" s="23">
        <v>2018</v>
      </c>
      <c r="J173" s="23">
        <v>75</v>
      </c>
      <c r="K173" s="24">
        <v>8567582</v>
      </c>
      <c r="L173" s="24">
        <v>2855860</v>
      </c>
      <c r="M173" s="24">
        <v>11423442</v>
      </c>
      <c r="N173" s="25">
        <v>0.72606627118644063</v>
      </c>
      <c r="O173" s="24">
        <v>48.694723576525419</v>
      </c>
      <c r="P173" s="24">
        <v>1.606925878025339</v>
      </c>
    </row>
    <row r="174" spans="2:16" x14ac:dyDescent="0.3">
      <c r="B174" t="s">
        <v>381</v>
      </c>
      <c r="C174" s="11" t="s">
        <v>382</v>
      </c>
      <c r="D174" s="23" t="s">
        <v>131</v>
      </c>
      <c r="E174" s="23">
        <v>2022</v>
      </c>
      <c r="F174" s="23" t="s">
        <v>132</v>
      </c>
      <c r="G174" s="23" t="s">
        <v>133</v>
      </c>
      <c r="H174" s="23" t="s">
        <v>134</v>
      </c>
      <c r="I174" s="23">
        <v>2018</v>
      </c>
      <c r="J174" s="23">
        <v>86</v>
      </c>
      <c r="K174" s="24">
        <v>13500000</v>
      </c>
      <c r="L174" s="24">
        <v>0</v>
      </c>
      <c r="M174" s="24">
        <v>13500000</v>
      </c>
      <c r="N174" s="25">
        <v>0.9</v>
      </c>
      <c r="O174" s="24">
        <v>81.423720000000003</v>
      </c>
      <c r="P174" s="24">
        <v>2.6106652732881357</v>
      </c>
    </row>
    <row r="175" spans="2:16" x14ac:dyDescent="0.3">
      <c r="B175" t="s">
        <v>381</v>
      </c>
      <c r="C175" s="11" t="s">
        <v>383</v>
      </c>
      <c r="D175" s="23" t="s">
        <v>131</v>
      </c>
      <c r="E175" s="23">
        <v>2017</v>
      </c>
      <c r="F175" s="23" t="s">
        <v>253</v>
      </c>
      <c r="G175" s="23" t="s">
        <v>133</v>
      </c>
      <c r="H175" s="23" t="s">
        <v>134</v>
      </c>
      <c r="I175" s="23">
        <v>2013</v>
      </c>
      <c r="J175" s="23">
        <v>90</v>
      </c>
      <c r="K175" s="24">
        <v>4875000</v>
      </c>
      <c r="L175" s="24">
        <v>0</v>
      </c>
      <c r="M175" s="24">
        <v>4875000</v>
      </c>
      <c r="N175" s="25">
        <v>0.54166666666666663</v>
      </c>
      <c r="O175" s="24">
        <v>88.96875</v>
      </c>
      <c r="P175" s="24">
        <v>2.9359687499999998</v>
      </c>
    </row>
    <row r="176" spans="2:16" x14ac:dyDescent="0.3">
      <c r="B176" t="s">
        <v>384</v>
      </c>
      <c r="C176" s="11" t="s">
        <v>385</v>
      </c>
      <c r="D176" s="23" t="s">
        <v>131</v>
      </c>
      <c r="E176" s="23">
        <v>2023</v>
      </c>
      <c r="F176" s="23" t="s">
        <v>137</v>
      </c>
      <c r="G176" s="23" t="s">
        <v>133</v>
      </c>
      <c r="H176" s="23" t="s">
        <v>134</v>
      </c>
      <c r="I176" s="23">
        <v>2018</v>
      </c>
      <c r="J176" s="23">
        <v>90</v>
      </c>
      <c r="K176" s="24">
        <v>2775000</v>
      </c>
      <c r="L176" s="24">
        <v>0</v>
      </c>
      <c r="M176" s="24">
        <v>2775000</v>
      </c>
      <c r="N176" s="25">
        <v>0.92500000000000004</v>
      </c>
      <c r="O176" s="24">
        <v>11.349749999999998</v>
      </c>
      <c r="P176" s="24">
        <v>0.74786576091500223</v>
      </c>
    </row>
    <row r="177" spans="2:16" x14ac:dyDescent="0.3">
      <c r="B177" t="s">
        <v>386</v>
      </c>
      <c r="C177" s="11" t="s">
        <v>387</v>
      </c>
      <c r="D177" s="23" t="s">
        <v>131</v>
      </c>
      <c r="E177" s="23">
        <v>2024</v>
      </c>
      <c r="F177" s="23" t="s">
        <v>137</v>
      </c>
      <c r="G177" s="23" t="s">
        <v>133</v>
      </c>
      <c r="H177" s="23" t="s">
        <v>134</v>
      </c>
      <c r="I177" s="23">
        <v>2018</v>
      </c>
      <c r="J177" s="23">
        <v>87</v>
      </c>
      <c r="K177" s="24">
        <v>3705000</v>
      </c>
      <c r="L177" s="24">
        <v>0</v>
      </c>
      <c r="M177" s="24">
        <v>3705000</v>
      </c>
      <c r="N177" s="25">
        <v>0.95</v>
      </c>
      <c r="O177" s="24">
        <v>13.32565</v>
      </c>
      <c r="P177" s="24">
        <v>0.8649265860344828</v>
      </c>
    </row>
    <row r="178" spans="2:16" x14ac:dyDescent="0.3">
      <c r="B178" t="s">
        <v>388</v>
      </c>
      <c r="C178" s="11" t="s">
        <v>389</v>
      </c>
      <c r="D178" s="23" t="s">
        <v>131</v>
      </c>
      <c r="E178" s="23">
        <v>2017</v>
      </c>
      <c r="F178" s="23" t="s">
        <v>334</v>
      </c>
      <c r="G178" s="23" t="s">
        <v>133</v>
      </c>
      <c r="H178" s="23" t="s">
        <v>254</v>
      </c>
      <c r="I178" s="23">
        <v>2013</v>
      </c>
      <c r="J178" s="23">
        <v>111</v>
      </c>
      <c r="K178" s="24">
        <v>900000</v>
      </c>
      <c r="L178" s="24">
        <v>0</v>
      </c>
      <c r="M178" s="24">
        <v>900000</v>
      </c>
      <c r="N178" s="25">
        <v>0.3</v>
      </c>
      <c r="O178" s="24">
        <v>17.027399999999997</v>
      </c>
      <c r="P178" s="24">
        <v>0.52527452487804871</v>
      </c>
    </row>
    <row r="179" spans="2:16" x14ac:dyDescent="0.3">
      <c r="B179" t="s">
        <v>388</v>
      </c>
      <c r="C179" s="11" t="s">
        <v>390</v>
      </c>
      <c r="D179" s="23" t="s">
        <v>131</v>
      </c>
      <c r="E179" s="23">
        <v>2019</v>
      </c>
      <c r="F179" s="23" t="s">
        <v>132</v>
      </c>
      <c r="G179" s="23" t="s">
        <v>133</v>
      </c>
      <c r="H179" s="23" t="s">
        <v>134</v>
      </c>
      <c r="I179" s="23">
        <v>2018</v>
      </c>
      <c r="J179" s="23">
        <v>81</v>
      </c>
      <c r="K179" s="24">
        <v>21247063.219999999</v>
      </c>
      <c r="L179" s="24">
        <v>0</v>
      </c>
      <c r="M179" s="24">
        <v>21247063.219999999</v>
      </c>
      <c r="N179" s="25">
        <v>0.84988252879999993</v>
      </c>
      <c r="O179" s="24">
        <v>164.09361889564639</v>
      </c>
      <c r="P179" s="24">
        <v>5.166979871786114</v>
      </c>
    </row>
    <row r="180" spans="2:16" x14ac:dyDescent="0.3">
      <c r="B180" t="s">
        <v>391</v>
      </c>
      <c r="C180" s="11" t="s">
        <v>392</v>
      </c>
      <c r="D180" s="23" t="s">
        <v>131</v>
      </c>
      <c r="E180" s="23">
        <v>2023</v>
      </c>
      <c r="F180" s="23" t="s">
        <v>137</v>
      </c>
      <c r="G180" s="23" t="s">
        <v>133</v>
      </c>
      <c r="H180" s="23" t="s">
        <v>134</v>
      </c>
      <c r="I180" s="23">
        <v>2018</v>
      </c>
      <c r="J180" s="23">
        <v>75</v>
      </c>
      <c r="K180" s="24">
        <v>1308000</v>
      </c>
      <c r="L180" s="24">
        <v>7412000</v>
      </c>
      <c r="M180" s="24">
        <v>8720000</v>
      </c>
      <c r="N180" s="25">
        <v>0.15</v>
      </c>
      <c r="O180" s="24">
        <v>12.2265</v>
      </c>
      <c r="P180" s="24">
        <v>0.77906516468546183</v>
      </c>
    </row>
    <row r="181" spans="2:16" x14ac:dyDescent="0.3">
      <c r="B181" t="s">
        <v>391</v>
      </c>
      <c r="C181" s="11" t="s">
        <v>393</v>
      </c>
      <c r="D181" s="23" t="s">
        <v>131</v>
      </c>
      <c r="E181" s="23">
        <v>2023</v>
      </c>
      <c r="F181" s="23" t="s">
        <v>137</v>
      </c>
      <c r="G181" s="23" t="s">
        <v>133</v>
      </c>
      <c r="H181" s="23" t="s">
        <v>134</v>
      </c>
      <c r="I181" s="23">
        <v>2018</v>
      </c>
      <c r="J181" s="23">
        <v>87</v>
      </c>
      <c r="K181" s="24">
        <v>1900000</v>
      </c>
      <c r="L181" s="24">
        <v>0</v>
      </c>
      <c r="M181" s="24">
        <v>1900000</v>
      </c>
      <c r="N181" s="25">
        <v>0.95</v>
      </c>
      <c r="O181" s="24">
        <v>3.1121999999999996</v>
      </c>
      <c r="P181" s="24">
        <v>0.22316579999999997</v>
      </c>
    </row>
    <row r="182" spans="2:16" x14ac:dyDescent="0.3">
      <c r="B182" t="s">
        <v>391</v>
      </c>
      <c r="C182" s="11" t="s">
        <v>394</v>
      </c>
      <c r="D182" s="23" t="s">
        <v>131</v>
      </c>
      <c r="E182" s="23">
        <v>2022</v>
      </c>
      <c r="F182" s="23" t="s">
        <v>132</v>
      </c>
      <c r="G182" s="23" t="s">
        <v>133</v>
      </c>
      <c r="H182" s="23" t="s">
        <v>134</v>
      </c>
      <c r="I182" s="23">
        <v>2018</v>
      </c>
      <c r="J182" s="23">
        <v>67</v>
      </c>
      <c r="K182" s="24">
        <v>29250000</v>
      </c>
      <c r="L182" s="24">
        <v>0</v>
      </c>
      <c r="M182" s="24">
        <v>29250000</v>
      </c>
      <c r="N182" s="25">
        <v>0.83571428571428574</v>
      </c>
      <c r="O182" s="24">
        <v>286.92745714285712</v>
      </c>
      <c r="P182" s="24">
        <v>18.120953026108374</v>
      </c>
    </row>
    <row r="183" spans="2:16" x14ac:dyDescent="0.3">
      <c r="B183" t="s">
        <v>391</v>
      </c>
      <c r="C183" s="11" t="s">
        <v>395</v>
      </c>
      <c r="D183" s="23" t="s">
        <v>131</v>
      </c>
      <c r="E183" s="23">
        <v>2023</v>
      </c>
      <c r="F183" s="23" t="s">
        <v>137</v>
      </c>
      <c r="G183" s="23" t="s">
        <v>133</v>
      </c>
      <c r="H183" s="23" t="s">
        <v>134</v>
      </c>
      <c r="I183" s="23">
        <v>2018</v>
      </c>
      <c r="J183" s="23">
        <v>89</v>
      </c>
      <c r="K183" s="24">
        <v>15300000</v>
      </c>
      <c r="L183" s="24">
        <v>0</v>
      </c>
      <c r="M183" s="24">
        <v>15300000</v>
      </c>
      <c r="N183" s="25">
        <v>0.85</v>
      </c>
      <c r="O183" s="24">
        <v>44.543399999999998</v>
      </c>
      <c r="P183" s="24">
        <v>1.4699322000000001</v>
      </c>
    </row>
    <row r="184" spans="2:16" x14ac:dyDescent="0.3">
      <c r="B184" t="s">
        <v>391</v>
      </c>
      <c r="C184" s="11" t="s">
        <v>396</v>
      </c>
      <c r="D184" s="23" t="s">
        <v>131</v>
      </c>
      <c r="E184" s="23">
        <v>2024</v>
      </c>
      <c r="F184" s="23" t="s">
        <v>137</v>
      </c>
      <c r="G184" s="23" t="s">
        <v>133</v>
      </c>
      <c r="H184" s="23" t="s">
        <v>134</v>
      </c>
      <c r="I184" s="23">
        <v>2018</v>
      </c>
      <c r="J184" s="23">
        <v>80</v>
      </c>
      <c r="K184" s="24">
        <v>19000000</v>
      </c>
      <c r="L184" s="24">
        <v>11000000</v>
      </c>
      <c r="M184" s="24">
        <v>30000000</v>
      </c>
      <c r="N184" s="25">
        <v>0.6333333333333333</v>
      </c>
      <c r="O184" s="24">
        <v>67.804666666666662</v>
      </c>
      <c r="P184" s="24">
        <v>3.9856430624999994</v>
      </c>
    </row>
    <row r="185" spans="2:16" x14ac:dyDescent="0.3">
      <c r="B185" t="s">
        <v>397</v>
      </c>
      <c r="C185" s="11" t="s">
        <v>398</v>
      </c>
      <c r="D185" s="23" t="s">
        <v>131</v>
      </c>
      <c r="E185" s="23">
        <v>2024</v>
      </c>
      <c r="F185" s="23" t="s">
        <v>137</v>
      </c>
      <c r="G185" s="23" t="s">
        <v>133</v>
      </c>
      <c r="H185" s="23" t="s">
        <v>134</v>
      </c>
      <c r="I185" s="23">
        <v>2018</v>
      </c>
      <c r="J185" s="23">
        <v>74</v>
      </c>
      <c r="K185" s="24">
        <v>0</v>
      </c>
      <c r="L185" s="24">
        <v>8906837</v>
      </c>
      <c r="M185" s="24">
        <v>8906837</v>
      </c>
      <c r="N185" s="25">
        <v>0</v>
      </c>
      <c r="O185" s="24">
        <v>0</v>
      </c>
      <c r="P185" s="24">
        <v>0</v>
      </c>
    </row>
    <row r="186" spans="2:16" x14ac:dyDescent="0.3">
      <c r="B186" t="s">
        <v>399</v>
      </c>
      <c r="C186" s="11" t="s">
        <v>400</v>
      </c>
      <c r="D186" s="23" t="s">
        <v>131</v>
      </c>
      <c r="E186" s="23">
        <v>2022</v>
      </c>
      <c r="F186" s="23" t="s">
        <v>137</v>
      </c>
      <c r="G186" s="23" t="s">
        <v>133</v>
      </c>
      <c r="H186" s="23" t="s">
        <v>134</v>
      </c>
      <c r="I186" s="23">
        <v>2018</v>
      </c>
      <c r="J186" s="23">
        <v>83</v>
      </c>
      <c r="K186" s="24">
        <v>5200000</v>
      </c>
      <c r="L186" s="24">
        <v>0</v>
      </c>
      <c r="M186" s="24">
        <v>5200000</v>
      </c>
      <c r="N186" s="25">
        <v>0.8666666666666667</v>
      </c>
      <c r="O186" s="24">
        <v>50.108066666666666</v>
      </c>
      <c r="P186" s="24">
        <v>1.0026478194174755</v>
      </c>
    </row>
    <row r="187" spans="2:16" x14ac:dyDescent="0.3">
      <c r="B187" t="s">
        <v>399</v>
      </c>
      <c r="C187" s="11" t="s">
        <v>401</v>
      </c>
      <c r="D187" s="23" t="s">
        <v>131</v>
      </c>
      <c r="E187" s="23">
        <v>2024</v>
      </c>
      <c r="F187" s="23" t="s">
        <v>137</v>
      </c>
      <c r="G187" s="23" t="s">
        <v>133</v>
      </c>
      <c r="H187" s="23" t="s">
        <v>134</v>
      </c>
      <c r="I187" s="23">
        <v>2018</v>
      </c>
      <c r="J187" s="23">
        <v>89</v>
      </c>
      <c r="K187" s="24">
        <v>6000000</v>
      </c>
      <c r="L187" s="24">
        <v>0</v>
      </c>
      <c r="M187" s="24">
        <v>6000000</v>
      </c>
      <c r="N187" s="25">
        <v>1</v>
      </c>
      <c r="O187" s="24">
        <v>34.1</v>
      </c>
      <c r="P187" s="24">
        <v>0.61625181818181818</v>
      </c>
    </row>
    <row r="188" spans="2:16" x14ac:dyDescent="0.3">
      <c r="B188" t="s">
        <v>402</v>
      </c>
      <c r="C188" s="11" t="s">
        <v>403</v>
      </c>
      <c r="D188" s="23" t="s">
        <v>131</v>
      </c>
      <c r="E188" s="23">
        <v>2024</v>
      </c>
      <c r="F188" s="23" t="s">
        <v>137</v>
      </c>
      <c r="G188" s="23" t="s">
        <v>133</v>
      </c>
      <c r="H188" s="23" t="s">
        <v>134</v>
      </c>
      <c r="I188" s="23">
        <v>2018</v>
      </c>
      <c r="J188" s="23">
        <v>76</v>
      </c>
      <c r="K188" s="24">
        <v>36634196</v>
      </c>
      <c r="L188" s="24">
        <v>0</v>
      </c>
      <c r="M188" s="24">
        <v>36634196</v>
      </c>
      <c r="N188" s="25">
        <v>0.98720749849980571</v>
      </c>
      <c r="O188" s="24">
        <v>382.78378429830866</v>
      </c>
      <c r="P188" s="24">
        <v>19.342489935909423</v>
      </c>
    </row>
    <row r="189" spans="2:16" x14ac:dyDescent="0.3">
      <c r="B189" t="s">
        <v>402</v>
      </c>
      <c r="C189" s="11" t="s">
        <v>404</v>
      </c>
      <c r="D189" s="23" t="s">
        <v>131</v>
      </c>
      <c r="E189" s="23">
        <v>2024</v>
      </c>
      <c r="F189" s="23" t="s">
        <v>137</v>
      </c>
      <c r="G189" s="23" t="s">
        <v>133</v>
      </c>
      <c r="H189" s="23" t="s">
        <v>134</v>
      </c>
      <c r="I189" s="23">
        <v>2018</v>
      </c>
      <c r="J189" s="23" t="s">
        <v>405</v>
      </c>
      <c r="K189" s="24">
        <v>16000000</v>
      </c>
      <c r="L189" s="24">
        <v>0</v>
      </c>
      <c r="M189" s="24">
        <v>16000000</v>
      </c>
      <c r="N189" s="25">
        <v>1</v>
      </c>
      <c r="O189" s="24">
        <v>104.399</v>
      </c>
      <c r="P189" s="24">
        <v>5.4638708948801744</v>
      </c>
    </row>
    <row r="190" spans="2:16" x14ac:dyDescent="0.3">
      <c r="B190" t="s">
        <v>406</v>
      </c>
      <c r="C190" s="11" t="s">
        <v>407</v>
      </c>
      <c r="D190" s="23" t="s">
        <v>131</v>
      </c>
      <c r="E190" s="23">
        <v>2019</v>
      </c>
      <c r="F190" s="23" t="s">
        <v>132</v>
      </c>
      <c r="G190" s="23" t="s">
        <v>258</v>
      </c>
      <c r="H190" s="23" t="s">
        <v>254</v>
      </c>
      <c r="I190" s="23">
        <v>2018</v>
      </c>
      <c r="J190" s="23">
        <v>76</v>
      </c>
      <c r="K190" s="24">
        <v>8369620</v>
      </c>
      <c r="L190" s="24">
        <v>0</v>
      </c>
      <c r="M190" s="24">
        <v>8369620</v>
      </c>
      <c r="N190" s="25">
        <v>0.9580002547915637</v>
      </c>
      <c r="O190" s="24">
        <v>130.57792552875262</v>
      </c>
      <c r="P190" s="24">
        <v>8.7293282492092832</v>
      </c>
    </row>
    <row r="191" spans="2:16" x14ac:dyDescent="0.3">
      <c r="B191" t="s">
        <v>406</v>
      </c>
      <c r="C191" s="11" t="s">
        <v>408</v>
      </c>
      <c r="D191" s="23" t="s">
        <v>131</v>
      </c>
      <c r="E191" s="23">
        <v>2023</v>
      </c>
      <c r="F191" s="23" t="s">
        <v>137</v>
      </c>
      <c r="G191" s="23" t="s">
        <v>133</v>
      </c>
      <c r="H191" s="23" t="s">
        <v>134</v>
      </c>
      <c r="I191" s="23">
        <v>2018</v>
      </c>
      <c r="J191" s="23">
        <v>72</v>
      </c>
      <c r="K191" s="24">
        <v>13024805</v>
      </c>
      <c r="L191" s="24">
        <v>52683</v>
      </c>
      <c r="M191" s="24">
        <v>13077488</v>
      </c>
      <c r="N191" s="25">
        <v>0.99597147403232178</v>
      </c>
      <c r="O191" s="24">
        <v>99.945737419143498</v>
      </c>
      <c r="P191" s="24">
        <v>6.555354007984735</v>
      </c>
    </row>
    <row r="192" spans="2:16" x14ac:dyDescent="0.3">
      <c r="B192" t="s">
        <v>409</v>
      </c>
      <c r="C192" s="11" t="s">
        <v>410</v>
      </c>
      <c r="D192" s="23" t="s">
        <v>131</v>
      </c>
      <c r="E192" s="23">
        <v>2023</v>
      </c>
      <c r="F192" s="23" t="s">
        <v>137</v>
      </c>
      <c r="G192" s="23" t="s">
        <v>133</v>
      </c>
      <c r="H192" s="23" t="s">
        <v>134</v>
      </c>
      <c r="I192" s="23">
        <v>2018</v>
      </c>
      <c r="J192" s="23">
        <v>72</v>
      </c>
      <c r="K192" s="24">
        <v>23000000</v>
      </c>
      <c r="L192" s="24">
        <v>0</v>
      </c>
      <c r="M192" s="24">
        <v>23000000</v>
      </c>
      <c r="N192" s="25">
        <v>1</v>
      </c>
      <c r="O192" s="24">
        <v>473.50799999999998</v>
      </c>
      <c r="P192" s="24">
        <v>36.806928616216211</v>
      </c>
    </row>
    <row r="193" spans="2:16" x14ac:dyDescent="0.3">
      <c r="B193" t="s">
        <v>409</v>
      </c>
      <c r="C193" s="11" t="s">
        <v>411</v>
      </c>
      <c r="D193" s="23" t="s">
        <v>131</v>
      </c>
      <c r="E193" s="23">
        <v>2022</v>
      </c>
      <c r="F193" s="23" t="s">
        <v>137</v>
      </c>
      <c r="G193" s="23" t="s">
        <v>133</v>
      </c>
      <c r="H193" s="23" t="s">
        <v>134</v>
      </c>
      <c r="I193" s="23">
        <v>2018</v>
      </c>
      <c r="J193" s="23">
        <v>62</v>
      </c>
      <c r="K193" s="24">
        <v>32000000</v>
      </c>
      <c r="L193" s="24">
        <v>0</v>
      </c>
      <c r="M193" s="24">
        <v>32000000</v>
      </c>
      <c r="N193" s="25">
        <v>1</v>
      </c>
      <c r="O193" s="24">
        <v>346.33199999999999</v>
      </c>
      <c r="P193" s="24">
        <v>17.494713600000004</v>
      </c>
    </row>
    <row r="194" spans="2:16" x14ac:dyDescent="0.3">
      <c r="B194" t="s">
        <v>409</v>
      </c>
      <c r="C194" s="11" t="s">
        <v>412</v>
      </c>
      <c r="D194" s="23" t="s">
        <v>131</v>
      </c>
      <c r="E194" s="23">
        <v>2022</v>
      </c>
      <c r="F194" s="23" t="s">
        <v>137</v>
      </c>
      <c r="G194" s="23" t="s">
        <v>133</v>
      </c>
      <c r="H194" s="23" t="s">
        <v>134</v>
      </c>
      <c r="I194" s="23">
        <v>2018</v>
      </c>
      <c r="J194" s="23">
        <v>63</v>
      </c>
      <c r="K194" s="24">
        <v>21615386</v>
      </c>
      <c r="L194" s="24">
        <v>0</v>
      </c>
      <c r="M194" s="24">
        <v>21615386</v>
      </c>
      <c r="N194" s="25">
        <v>0.45032054166666668</v>
      </c>
      <c r="O194" s="24">
        <v>152.9158867184</v>
      </c>
      <c r="P194" s="24">
        <v>17.017511595668878</v>
      </c>
    </row>
    <row r="195" spans="2:16" x14ac:dyDescent="0.3">
      <c r="B195" t="s">
        <v>409</v>
      </c>
      <c r="C195" s="11" t="s">
        <v>413</v>
      </c>
      <c r="D195" s="23" t="s">
        <v>131</v>
      </c>
      <c r="E195" s="23">
        <v>2022</v>
      </c>
      <c r="F195" s="23" t="s">
        <v>137</v>
      </c>
      <c r="G195" s="23" t="s">
        <v>133</v>
      </c>
      <c r="H195" s="23" t="s">
        <v>134</v>
      </c>
      <c r="I195" s="23">
        <v>2018</v>
      </c>
      <c r="J195" s="23">
        <v>63</v>
      </c>
      <c r="K195" s="24">
        <v>50000000</v>
      </c>
      <c r="L195" s="24">
        <v>0</v>
      </c>
      <c r="M195" s="24">
        <v>50000000</v>
      </c>
      <c r="N195" s="25">
        <v>0.28409090909090912</v>
      </c>
      <c r="O195" s="24">
        <v>447.68738636363639</v>
      </c>
      <c r="P195" s="24">
        <v>34.434510102781545</v>
      </c>
    </row>
    <row r="196" spans="2:16" x14ac:dyDescent="0.3">
      <c r="B196" t="s">
        <v>414</v>
      </c>
      <c r="C196" s="11" t="s">
        <v>415</v>
      </c>
      <c r="D196" s="23" t="s">
        <v>131</v>
      </c>
      <c r="E196" s="23">
        <v>2016</v>
      </c>
      <c r="F196" s="23" t="s">
        <v>253</v>
      </c>
      <c r="G196" s="23" t="s">
        <v>133</v>
      </c>
      <c r="H196" s="23" t="s">
        <v>254</v>
      </c>
      <c r="I196" s="23">
        <v>2013</v>
      </c>
      <c r="J196" s="23">
        <v>101</v>
      </c>
      <c r="K196" s="24">
        <v>9616003</v>
      </c>
      <c r="L196" s="24">
        <v>0</v>
      </c>
      <c r="M196" s="24">
        <v>9616003</v>
      </c>
      <c r="N196" s="25">
        <v>0.66777798611111117</v>
      </c>
      <c r="O196" s="24">
        <v>276.50616293104167</v>
      </c>
      <c r="P196" s="24">
        <v>13.180677360733743</v>
      </c>
    </row>
    <row r="197" spans="2:16" x14ac:dyDescent="0.3">
      <c r="B197" t="s">
        <v>414</v>
      </c>
      <c r="C197" s="11" t="s">
        <v>416</v>
      </c>
      <c r="D197" s="23" t="s">
        <v>131</v>
      </c>
      <c r="E197" s="23">
        <v>2016</v>
      </c>
      <c r="F197" s="23" t="s">
        <v>253</v>
      </c>
      <c r="G197" s="23" t="s">
        <v>133</v>
      </c>
      <c r="H197" s="23" t="s">
        <v>254</v>
      </c>
      <c r="I197" s="23">
        <v>2013</v>
      </c>
      <c r="J197" s="23">
        <v>97</v>
      </c>
      <c r="K197" s="24">
        <v>9207360</v>
      </c>
      <c r="L197" s="24">
        <v>0</v>
      </c>
      <c r="M197" s="24">
        <v>9207360</v>
      </c>
      <c r="N197" s="25">
        <v>0.75532075471698112</v>
      </c>
      <c r="O197" s="24">
        <v>271.66697116981135</v>
      </c>
      <c r="P197" s="24">
        <v>13.147764736924739</v>
      </c>
    </row>
    <row r="198" spans="2:16" x14ac:dyDescent="0.3">
      <c r="B198" t="s">
        <v>417</v>
      </c>
      <c r="C198" s="11" t="s">
        <v>418</v>
      </c>
      <c r="D198" s="23" t="s">
        <v>131</v>
      </c>
      <c r="E198" s="23">
        <v>2023</v>
      </c>
      <c r="F198" s="23" t="s">
        <v>137</v>
      </c>
      <c r="G198" s="23" t="s">
        <v>133</v>
      </c>
      <c r="H198" s="23" t="s">
        <v>134</v>
      </c>
      <c r="I198" s="23">
        <v>2018</v>
      </c>
      <c r="J198" s="23">
        <v>90</v>
      </c>
      <c r="K198" s="24">
        <v>4700000</v>
      </c>
      <c r="L198" s="24">
        <v>0</v>
      </c>
      <c r="M198" s="24">
        <v>4700000</v>
      </c>
      <c r="N198" s="25">
        <v>1</v>
      </c>
      <c r="O198" s="24">
        <v>75.239999999999995</v>
      </c>
      <c r="P198" s="24">
        <v>2.48292</v>
      </c>
    </row>
    <row r="199" spans="2:16" x14ac:dyDescent="0.3">
      <c r="B199" t="s">
        <v>419</v>
      </c>
      <c r="C199" s="11" t="s">
        <v>420</v>
      </c>
      <c r="D199" s="23" t="s">
        <v>131</v>
      </c>
      <c r="E199" s="23">
        <v>2023</v>
      </c>
      <c r="F199" s="23" t="s">
        <v>137</v>
      </c>
      <c r="G199" s="23" t="s">
        <v>133</v>
      </c>
      <c r="H199" s="23" t="s">
        <v>134</v>
      </c>
      <c r="I199" s="23">
        <v>2018</v>
      </c>
      <c r="J199" s="23">
        <v>71</v>
      </c>
      <c r="K199" s="24">
        <v>2648625</v>
      </c>
      <c r="L199" s="24">
        <v>882875</v>
      </c>
      <c r="M199" s="24">
        <v>3531500</v>
      </c>
      <c r="N199" s="25">
        <v>0.75</v>
      </c>
      <c r="O199" s="24">
        <v>22.016249999999999</v>
      </c>
      <c r="P199" s="24">
        <v>2.2781967711864413</v>
      </c>
    </row>
    <row r="200" spans="2:16" x14ac:dyDescent="0.3">
      <c r="B200" t="s">
        <v>421</v>
      </c>
      <c r="C200" s="11" t="s">
        <v>422</v>
      </c>
      <c r="D200" s="23" t="s">
        <v>131</v>
      </c>
      <c r="E200" s="23">
        <v>2017</v>
      </c>
      <c r="F200" s="23" t="s">
        <v>253</v>
      </c>
      <c r="G200" s="23" t="s">
        <v>133</v>
      </c>
      <c r="H200" s="23" t="s">
        <v>254</v>
      </c>
      <c r="I200" s="23">
        <v>2013</v>
      </c>
      <c r="J200" s="23" t="s">
        <v>423</v>
      </c>
      <c r="K200" s="24">
        <v>18500000</v>
      </c>
      <c r="L200" s="24">
        <v>0</v>
      </c>
      <c r="M200" s="24">
        <v>18500000</v>
      </c>
      <c r="N200" s="25">
        <v>0.92500000000000004</v>
      </c>
      <c r="O200" s="24">
        <v>687.68292500000007</v>
      </c>
      <c r="P200" s="24">
        <v>22.122230710384621</v>
      </c>
    </row>
    <row r="201" spans="2:16" x14ac:dyDescent="0.3">
      <c r="B201" t="s">
        <v>424</v>
      </c>
      <c r="C201" s="11" t="s">
        <v>425</v>
      </c>
      <c r="D201" s="23" t="s">
        <v>131</v>
      </c>
      <c r="E201" s="23">
        <v>2022</v>
      </c>
      <c r="F201" s="23" t="s">
        <v>137</v>
      </c>
      <c r="G201" s="23" t="s">
        <v>133</v>
      </c>
      <c r="H201" s="23" t="s">
        <v>134</v>
      </c>
      <c r="I201" s="23">
        <v>2018</v>
      </c>
      <c r="J201" s="23">
        <v>63</v>
      </c>
      <c r="K201" s="24">
        <v>42477031.630000003</v>
      </c>
      <c r="L201" s="24">
        <v>22522968.370000005</v>
      </c>
      <c r="M201" s="24">
        <v>65000000.000000007</v>
      </c>
      <c r="N201" s="25">
        <v>0.65349279430769236</v>
      </c>
      <c r="O201" s="24">
        <v>315.00705259690278</v>
      </c>
      <c r="P201" s="24">
        <v>22.276933534084741</v>
      </c>
    </row>
    <row r="202" spans="2:16" x14ac:dyDescent="0.3">
      <c r="B202" t="s">
        <v>426</v>
      </c>
      <c r="C202" s="11" t="s">
        <v>427</v>
      </c>
      <c r="D202" s="23" t="s">
        <v>131</v>
      </c>
      <c r="E202" s="23">
        <v>2020</v>
      </c>
      <c r="F202" s="23" t="s">
        <v>132</v>
      </c>
      <c r="G202" s="23" t="s">
        <v>133</v>
      </c>
      <c r="H202" s="23" t="s">
        <v>134</v>
      </c>
      <c r="I202" s="23">
        <v>2018</v>
      </c>
      <c r="J202" s="23">
        <v>75</v>
      </c>
      <c r="K202" s="24">
        <v>13828103</v>
      </c>
      <c r="L202" s="24">
        <v>0</v>
      </c>
      <c r="M202" s="24">
        <v>13828103</v>
      </c>
      <c r="N202" s="25">
        <v>0.97333334271840799</v>
      </c>
      <c r="O202" s="24">
        <v>81.043140781434161</v>
      </c>
      <c r="P202" s="24">
        <v>2.6744236457873272</v>
      </c>
    </row>
    <row r="203" spans="2:16" x14ac:dyDescent="0.3">
      <c r="B203" t="s">
        <v>428</v>
      </c>
      <c r="C203" s="11" t="s">
        <v>429</v>
      </c>
      <c r="D203" s="23" t="s">
        <v>131</v>
      </c>
      <c r="E203" s="23">
        <v>2018</v>
      </c>
      <c r="F203" s="23" t="s">
        <v>334</v>
      </c>
      <c r="G203" s="23" t="s">
        <v>133</v>
      </c>
      <c r="H203" s="23" t="s">
        <v>254</v>
      </c>
      <c r="I203" s="23">
        <v>2013</v>
      </c>
      <c r="J203" s="23">
        <v>127</v>
      </c>
      <c r="K203" s="24">
        <v>10097367.93</v>
      </c>
      <c r="L203" s="24">
        <v>0</v>
      </c>
      <c r="M203" s="24">
        <v>10097367.93</v>
      </c>
      <c r="N203" s="25">
        <v>0.87225266769625642</v>
      </c>
      <c r="O203" s="24">
        <v>204.28488933460051</v>
      </c>
      <c r="P203" s="24">
        <v>13.129389837534776</v>
      </c>
    </row>
    <row r="204" spans="2:16" x14ac:dyDescent="0.3">
      <c r="B204" t="s">
        <v>428</v>
      </c>
      <c r="C204" s="11" t="s">
        <v>430</v>
      </c>
      <c r="D204" s="23" t="s">
        <v>131</v>
      </c>
      <c r="E204" s="23">
        <v>2023</v>
      </c>
      <c r="F204" s="23" t="s">
        <v>137</v>
      </c>
      <c r="G204" s="23" t="s">
        <v>133</v>
      </c>
      <c r="H204" s="23" t="s">
        <v>134</v>
      </c>
      <c r="I204" s="23">
        <v>2018</v>
      </c>
      <c r="J204" s="23">
        <v>69</v>
      </c>
      <c r="K204" s="24">
        <v>33065912.640000001</v>
      </c>
      <c r="L204" s="24">
        <v>10934087.359999999</v>
      </c>
      <c r="M204" s="24">
        <v>44000000</v>
      </c>
      <c r="N204" s="25">
        <v>0.7347980586666667</v>
      </c>
      <c r="O204" s="24">
        <v>348.7994534733333</v>
      </c>
      <c r="P204" s="24">
        <v>12.544365429238406</v>
      </c>
    </row>
    <row r="205" spans="2:16" x14ac:dyDescent="0.3">
      <c r="B205" t="s">
        <v>431</v>
      </c>
      <c r="C205" s="11" t="s">
        <v>432</v>
      </c>
      <c r="D205" s="23" t="s">
        <v>131</v>
      </c>
      <c r="E205" s="23">
        <v>2023</v>
      </c>
      <c r="F205" s="23" t="s">
        <v>137</v>
      </c>
      <c r="G205" s="23" t="s">
        <v>133</v>
      </c>
      <c r="H205" s="23" t="s">
        <v>134</v>
      </c>
      <c r="I205" s="23">
        <v>2018</v>
      </c>
      <c r="J205" s="23">
        <v>75</v>
      </c>
      <c r="K205" s="24">
        <v>16253754.83</v>
      </c>
      <c r="L205" s="24">
        <v>5246245.17</v>
      </c>
      <c r="M205" s="24">
        <v>21500000</v>
      </c>
      <c r="N205" s="25">
        <v>0.70668499260869566</v>
      </c>
      <c r="O205" s="24">
        <v>111.49722470883697</v>
      </c>
      <c r="P205" s="24">
        <v>17.172599827428325</v>
      </c>
    </row>
    <row r="206" spans="2:16" x14ac:dyDescent="0.3">
      <c r="B206" t="s">
        <v>433</v>
      </c>
      <c r="C206" s="11" t="s">
        <v>434</v>
      </c>
      <c r="D206" s="23" t="s">
        <v>131</v>
      </c>
      <c r="E206" s="23">
        <v>2022</v>
      </c>
      <c r="F206" s="23" t="s">
        <v>137</v>
      </c>
      <c r="G206" s="23" t="s">
        <v>133</v>
      </c>
      <c r="H206" s="23" t="s">
        <v>134</v>
      </c>
      <c r="I206" s="23">
        <v>2018</v>
      </c>
      <c r="J206" s="23" t="s">
        <v>435</v>
      </c>
      <c r="K206" s="24">
        <v>11366668</v>
      </c>
      <c r="L206" s="24">
        <v>0</v>
      </c>
      <c r="M206" s="24">
        <v>11366668</v>
      </c>
      <c r="N206" s="25">
        <v>0.94722233333333339</v>
      </c>
      <c r="O206" s="24">
        <v>193.87651996433334</v>
      </c>
      <c r="P206" s="24">
        <v>11.68933088346493</v>
      </c>
    </row>
    <row r="207" spans="2:16" x14ac:dyDescent="0.3">
      <c r="B207" t="s">
        <v>436</v>
      </c>
      <c r="C207" s="11" t="s">
        <v>437</v>
      </c>
      <c r="D207" s="23" t="s">
        <v>131</v>
      </c>
      <c r="E207" s="23">
        <v>2023</v>
      </c>
      <c r="F207" s="23" t="s">
        <v>137</v>
      </c>
      <c r="G207" s="23" t="s">
        <v>133</v>
      </c>
      <c r="H207" s="23" t="s">
        <v>134</v>
      </c>
      <c r="I207" s="23">
        <v>2018</v>
      </c>
      <c r="J207" s="23">
        <v>63</v>
      </c>
      <c r="K207" s="24">
        <v>28428572</v>
      </c>
      <c r="L207" s="24">
        <v>0</v>
      </c>
      <c r="M207" s="24">
        <v>28428572</v>
      </c>
      <c r="N207" s="25">
        <v>0.91705070967741931</v>
      </c>
      <c r="O207" s="24">
        <v>97.670027308838698</v>
      </c>
      <c r="P207" s="24">
        <v>5.0806585368467552</v>
      </c>
    </row>
    <row r="208" spans="2:16" x14ac:dyDescent="0.3">
      <c r="B208" t="s">
        <v>438</v>
      </c>
      <c r="C208" s="11" t="s">
        <v>439</v>
      </c>
      <c r="D208" s="23" t="s">
        <v>131</v>
      </c>
      <c r="E208" s="23">
        <v>2024</v>
      </c>
      <c r="F208" s="23" t="s">
        <v>137</v>
      </c>
      <c r="G208" s="23" t="s">
        <v>133</v>
      </c>
      <c r="H208" s="23" t="s">
        <v>134</v>
      </c>
      <c r="I208" s="23">
        <v>2018</v>
      </c>
      <c r="J208" s="23" t="s">
        <v>440</v>
      </c>
      <c r="K208" s="24">
        <v>500000</v>
      </c>
      <c r="L208" s="24">
        <v>2587500</v>
      </c>
      <c r="M208" s="24">
        <v>3087500</v>
      </c>
      <c r="N208" s="25">
        <v>0.16194331983805668</v>
      </c>
      <c r="O208" s="24">
        <v>5.8403238866396761</v>
      </c>
      <c r="P208" s="24">
        <v>0.19273068825910933</v>
      </c>
    </row>
    <row r="209" spans="2:16" x14ac:dyDescent="0.3">
      <c r="B209" t="s">
        <v>441</v>
      </c>
      <c r="C209" s="11" t="s">
        <v>442</v>
      </c>
      <c r="D209" s="23" t="s">
        <v>131</v>
      </c>
      <c r="E209" s="23">
        <v>2024</v>
      </c>
      <c r="F209" s="23" t="s">
        <v>137</v>
      </c>
      <c r="G209" s="23" t="s">
        <v>133</v>
      </c>
      <c r="H209" s="23" t="s">
        <v>134</v>
      </c>
      <c r="I209" s="23">
        <v>2018</v>
      </c>
      <c r="J209" s="23">
        <v>55</v>
      </c>
      <c r="K209" s="24">
        <v>47780000</v>
      </c>
      <c r="L209" s="24">
        <v>0</v>
      </c>
      <c r="M209" s="24">
        <v>47780000</v>
      </c>
      <c r="N209" s="25">
        <v>1</v>
      </c>
      <c r="O209" s="24">
        <v>680.4</v>
      </c>
      <c r="P209" s="24">
        <v>27.997099200000005</v>
      </c>
    </row>
    <row r="210" spans="2:16" x14ac:dyDescent="0.3">
      <c r="B210" t="s">
        <v>443</v>
      </c>
      <c r="C210" s="11" t="s">
        <v>444</v>
      </c>
      <c r="D210" s="23" t="s">
        <v>131</v>
      </c>
      <c r="E210" s="23">
        <v>2023</v>
      </c>
      <c r="F210" s="23" t="s">
        <v>137</v>
      </c>
      <c r="G210" s="23" t="s">
        <v>133</v>
      </c>
      <c r="H210" s="23" t="s">
        <v>134</v>
      </c>
      <c r="I210" s="23">
        <v>2018</v>
      </c>
      <c r="J210" s="23">
        <v>74</v>
      </c>
      <c r="K210" s="24">
        <v>9800000</v>
      </c>
      <c r="L210" s="24">
        <v>0</v>
      </c>
      <c r="M210" s="24">
        <v>9800000</v>
      </c>
      <c r="N210" s="25">
        <v>1</v>
      </c>
      <c r="O210" s="24">
        <v>49.2</v>
      </c>
      <c r="P210" s="24">
        <v>3.467545714285714</v>
      </c>
    </row>
    <row r="211" spans="2:16" x14ac:dyDescent="0.3">
      <c r="B211" t="s">
        <v>445</v>
      </c>
      <c r="C211" s="11" t="s">
        <v>446</v>
      </c>
      <c r="D211" s="23" t="s">
        <v>131</v>
      </c>
      <c r="E211" s="23">
        <v>2024</v>
      </c>
      <c r="F211" s="23" t="s">
        <v>137</v>
      </c>
      <c r="G211" s="23" t="s">
        <v>133</v>
      </c>
      <c r="H211" s="23" t="s">
        <v>134</v>
      </c>
      <c r="I211" s="23">
        <v>2018</v>
      </c>
      <c r="J211" s="23">
        <v>88</v>
      </c>
      <c r="K211" s="24">
        <v>4400000</v>
      </c>
      <c r="L211" s="24">
        <v>0</v>
      </c>
      <c r="M211" s="24">
        <v>4400000</v>
      </c>
      <c r="N211" s="25">
        <v>1</v>
      </c>
      <c r="O211" s="24">
        <v>20.399999999999999</v>
      </c>
      <c r="P211" s="24">
        <v>1.5810778625954198</v>
      </c>
    </row>
    <row r="212" spans="2:16" x14ac:dyDescent="0.3">
      <c r="B212" t="s">
        <v>445</v>
      </c>
      <c r="C212" s="11" t="s">
        <v>447</v>
      </c>
      <c r="D212" s="23" t="s">
        <v>131</v>
      </c>
      <c r="E212" s="23">
        <v>2023</v>
      </c>
      <c r="F212" s="23" t="s">
        <v>137</v>
      </c>
      <c r="G212" s="23" t="s">
        <v>133</v>
      </c>
      <c r="H212" s="23" t="s">
        <v>134</v>
      </c>
      <c r="I212" s="23">
        <v>2018</v>
      </c>
      <c r="J212" s="23">
        <v>73</v>
      </c>
      <c r="K212" s="24">
        <v>21964641.52</v>
      </c>
      <c r="L212" s="24">
        <v>13035358.48</v>
      </c>
      <c r="M212" s="24">
        <v>35000000</v>
      </c>
      <c r="N212" s="25">
        <v>0.62756118628571422</v>
      </c>
      <c r="O212" s="24">
        <v>143.84229541065048</v>
      </c>
      <c r="P212" s="24">
        <v>10.075403614894135</v>
      </c>
    </row>
    <row r="213" spans="2:16" x14ac:dyDescent="0.3">
      <c r="B213" t="s">
        <v>445</v>
      </c>
      <c r="C213" s="11" t="s">
        <v>448</v>
      </c>
      <c r="D213" s="23" t="s">
        <v>131</v>
      </c>
      <c r="E213" s="23">
        <v>2021</v>
      </c>
      <c r="F213" s="23" t="s">
        <v>132</v>
      </c>
      <c r="G213" s="23" t="s">
        <v>133</v>
      </c>
      <c r="H213" s="23" t="s">
        <v>134</v>
      </c>
      <c r="I213" s="23">
        <v>2018</v>
      </c>
      <c r="J213" s="23">
        <v>90</v>
      </c>
      <c r="K213" s="24">
        <v>3298106.52</v>
      </c>
      <c r="L213" s="24">
        <v>0</v>
      </c>
      <c r="M213" s="24">
        <v>3298106.52</v>
      </c>
      <c r="N213" s="25">
        <v>0.94231614857142854</v>
      </c>
      <c r="O213" s="24">
        <v>11.974011299897141</v>
      </c>
      <c r="P213" s="24">
        <v>0.90382436301828251</v>
      </c>
    </row>
    <row r="214" spans="2:16" x14ac:dyDescent="0.3">
      <c r="B214" t="s">
        <v>445</v>
      </c>
      <c r="C214" s="11" t="s">
        <v>449</v>
      </c>
      <c r="D214" s="23" t="s">
        <v>131</v>
      </c>
      <c r="E214" s="23">
        <v>2021</v>
      </c>
      <c r="F214" s="23" t="s">
        <v>132</v>
      </c>
      <c r="G214" s="23" t="s">
        <v>133</v>
      </c>
      <c r="H214" s="23" t="s">
        <v>134</v>
      </c>
      <c r="I214" s="23">
        <v>2018</v>
      </c>
      <c r="J214" s="23">
        <v>69</v>
      </c>
      <c r="K214" s="24">
        <v>30490391.140000001</v>
      </c>
      <c r="L214" s="24">
        <v>0</v>
      </c>
      <c r="M214" s="24">
        <v>30490391.140000001</v>
      </c>
      <c r="N214" s="25">
        <v>0.98356100451612904</v>
      </c>
      <c r="O214" s="24">
        <v>227.7809259138813</v>
      </c>
      <c r="P214" s="24">
        <v>16.227064176959544</v>
      </c>
    </row>
    <row r="215" spans="2:16" x14ac:dyDescent="0.3">
      <c r="B215" t="s">
        <v>450</v>
      </c>
      <c r="C215" s="11" t="s">
        <v>451</v>
      </c>
      <c r="D215" s="23" t="s">
        <v>131</v>
      </c>
      <c r="E215" s="23">
        <v>2016</v>
      </c>
      <c r="F215" s="23" t="s">
        <v>253</v>
      </c>
      <c r="G215" s="23" t="s">
        <v>133</v>
      </c>
      <c r="H215" s="23" t="s">
        <v>254</v>
      </c>
      <c r="I215" s="23">
        <v>2013</v>
      </c>
      <c r="J215" s="23">
        <v>120</v>
      </c>
      <c r="K215" s="24">
        <v>7200000</v>
      </c>
      <c r="L215" s="24">
        <v>0</v>
      </c>
      <c r="M215" s="24">
        <v>7200000</v>
      </c>
      <c r="N215" s="25">
        <v>0.6</v>
      </c>
      <c r="O215" s="24">
        <v>166.41</v>
      </c>
      <c r="P215" s="24">
        <v>10.032381089108911</v>
      </c>
    </row>
    <row r="216" spans="2:16" x14ac:dyDescent="0.3">
      <c r="B216" t="s">
        <v>452</v>
      </c>
      <c r="C216" s="11" t="s">
        <v>453</v>
      </c>
      <c r="D216" s="23" t="s">
        <v>131</v>
      </c>
      <c r="E216" s="23">
        <v>2022</v>
      </c>
      <c r="F216" s="23" t="s">
        <v>132</v>
      </c>
      <c r="G216" s="23" t="s">
        <v>133</v>
      </c>
      <c r="H216" s="23" t="s">
        <v>134</v>
      </c>
      <c r="I216" s="23">
        <v>2018</v>
      </c>
      <c r="J216" s="23" t="s">
        <v>302</v>
      </c>
      <c r="K216" s="24">
        <v>17500004</v>
      </c>
      <c r="L216" s="24">
        <v>0</v>
      </c>
      <c r="M216" s="24">
        <v>17500004</v>
      </c>
      <c r="N216" s="25">
        <v>0.87500020000000001</v>
      </c>
      <c r="O216" s="24">
        <v>80.205405832659991</v>
      </c>
      <c r="P216" s="24">
        <v>5.6413830827739124</v>
      </c>
    </row>
    <row r="217" spans="2:16" x14ac:dyDescent="0.3">
      <c r="B217" t="s">
        <v>454</v>
      </c>
      <c r="C217" s="11" t="s">
        <v>455</v>
      </c>
      <c r="D217" s="23" t="s">
        <v>131</v>
      </c>
      <c r="E217" s="23">
        <v>2019</v>
      </c>
      <c r="F217" s="23" t="s">
        <v>132</v>
      </c>
      <c r="G217" s="23" t="s">
        <v>133</v>
      </c>
      <c r="H217" s="23" t="s">
        <v>134</v>
      </c>
      <c r="I217" s="23">
        <v>2018</v>
      </c>
      <c r="J217" s="23">
        <v>75</v>
      </c>
      <c r="K217" s="24">
        <v>5211152</v>
      </c>
      <c r="L217" s="24">
        <v>0</v>
      </c>
      <c r="M217" s="24">
        <v>5211152</v>
      </c>
      <c r="N217" s="25">
        <v>0.939962481962482</v>
      </c>
      <c r="O217" s="24">
        <v>38.537991779220775</v>
      </c>
      <c r="P217" s="24">
        <v>2.9172862477985806</v>
      </c>
    </row>
    <row r="218" spans="2:16" x14ac:dyDescent="0.3">
      <c r="B218" t="s">
        <v>454</v>
      </c>
      <c r="C218" s="11" t="s">
        <v>456</v>
      </c>
      <c r="D218" s="23" t="s">
        <v>131</v>
      </c>
      <c r="E218" s="23">
        <v>2023</v>
      </c>
      <c r="F218" s="23" t="s">
        <v>137</v>
      </c>
      <c r="G218" s="23" t="s">
        <v>133</v>
      </c>
      <c r="H218" s="23" t="s">
        <v>134</v>
      </c>
      <c r="I218" s="23">
        <v>2018</v>
      </c>
      <c r="J218" s="23" t="s">
        <v>304</v>
      </c>
      <c r="K218" s="24">
        <v>11215037</v>
      </c>
      <c r="L218" s="24">
        <v>10992958</v>
      </c>
      <c r="M218" s="24">
        <v>22207995</v>
      </c>
      <c r="N218" s="25">
        <v>0.50499997861130641</v>
      </c>
      <c r="O218" s="24">
        <v>107.34370445358078</v>
      </c>
      <c r="P218" s="24">
        <v>7.9331126226413575</v>
      </c>
    </row>
    <row r="219" spans="2:16" x14ac:dyDescent="0.3">
      <c r="B219" t="s">
        <v>454</v>
      </c>
      <c r="C219" s="11" t="s">
        <v>457</v>
      </c>
      <c r="D219" s="23" t="s">
        <v>131</v>
      </c>
      <c r="E219" s="23">
        <v>2019</v>
      </c>
      <c r="F219" s="23" t="s">
        <v>132</v>
      </c>
      <c r="G219" s="23" t="s">
        <v>133</v>
      </c>
      <c r="H219" s="23" t="s">
        <v>134</v>
      </c>
      <c r="I219" s="23">
        <v>2018</v>
      </c>
      <c r="J219" s="23">
        <v>73</v>
      </c>
      <c r="K219" s="24">
        <v>3749344</v>
      </c>
      <c r="L219" s="24">
        <v>0</v>
      </c>
      <c r="M219" s="24">
        <v>3749344</v>
      </c>
      <c r="N219" s="25">
        <v>0.95064503042596349</v>
      </c>
      <c r="O219" s="24">
        <v>33.687532620689659</v>
      </c>
      <c r="P219" s="24">
        <v>2.5650950619866384</v>
      </c>
    </row>
    <row r="220" spans="2:16" x14ac:dyDescent="0.3">
      <c r="B220" t="s">
        <v>454</v>
      </c>
      <c r="C220" s="11" t="s">
        <v>458</v>
      </c>
      <c r="D220" s="23" t="s">
        <v>131</v>
      </c>
      <c r="E220" s="23">
        <v>2019</v>
      </c>
      <c r="F220" s="23" t="s">
        <v>132</v>
      </c>
      <c r="G220" s="23" t="s">
        <v>133</v>
      </c>
      <c r="H220" s="23" t="s">
        <v>134</v>
      </c>
      <c r="I220" s="23">
        <v>2018</v>
      </c>
      <c r="J220" s="23">
        <v>63</v>
      </c>
      <c r="K220" s="24">
        <v>6654490</v>
      </c>
      <c r="L220" s="24">
        <v>0</v>
      </c>
      <c r="M220" s="24">
        <v>6654490</v>
      </c>
      <c r="N220" s="25">
        <v>0.93004751921733053</v>
      </c>
      <c r="O220" s="24">
        <v>90.91288904150943</v>
      </c>
      <c r="P220" s="24">
        <v>7.0269169451298126</v>
      </c>
    </row>
    <row r="221" spans="2:16" x14ac:dyDescent="0.3">
      <c r="B221" t="s">
        <v>459</v>
      </c>
      <c r="C221" s="11" t="s">
        <v>460</v>
      </c>
      <c r="D221" s="23" t="s">
        <v>131</v>
      </c>
      <c r="E221" s="23">
        <v>2023</v>
      </c>
      <c r="F221" s="23" t="s">
        <v>137</v>
      </c>
      <c r="G221" s="23" t="s">
        <v>133</v>
      </c>
      <c r="H221" s="23" t="s">
        <v>134</v>
      </c>
      <c r="I221" s="23">
        <v>2018</v>
      </c>
      <c r="J221" s="23">
        <v>87</v>
      </c>
      <c r="K221" s="24">
        <v>5695000</v>
      </c>
      <c r="L221" s="24">
        <v>0</v>
      </c>
      <c r="M221" s="24">
        <v>5695000</v>
      </c>
      <c r="N221" s="25">
        <v>0.63277777777777777</v>
      </c>
      <c r="O221" s="24">
        <v>28.972363333333334</v>
      </c>
      <c r="P221" s="24">
        <v>1.8681285658265578</v>
      </c>
    </row>
    <row r="222" spans="2:16" x14ac:dyDescent="0.3">
      <c r="B222" t="s">
        <v>461</v>
      </c>
      <c r="C222" s="11" t="s">
        <v>462</v>
      </c>
      <c r="D222" s="23" t="s">
        <v>131</v>
      </c>
      <c r="E222" s="23">
        <v>2017</v>
      </c>
      <c r="F222" s="23" t="s">
        <v>253</v>
      </c>
      <c r="G222" s="23" t="s">
        <v>133</v>
      </c>
      <c r="H222" s="23" t="s">
        <v>254</v>
      </c>
      <c r="I222" s="23">
        <v>2013</v>
      </c>
      <c r="J222" s="23">
        <v>99</v>
      </c>
      <c r="K222" s="24">
        <v>3400696</v>
      </c>
      <c r="L222" s="24">
        <v>0</v>
      </c>
      <c r="M222" s="24">
        <v>3400696</v>
      </c>
      <c r="N222" s="25">
        <v>0.97040305717129471</v>
      </c>
      <c r="O222" s="24">
        <v>51.892303482234986</v>
      </c>
      <c r="P222" s="24">
        <v>2.291564121775497</v>
      </c>
    </row>
    <row r="223" spans="2:16" x14ac:dyDescent="0.3">
      <c r="B223" t="s">
        <v>461</v>
      </c>
      <c r="C223" s="11" t="s">
        <v>463</v>
      </c>
      <c r="D223" s="23" t="s">
        <v>131</v>
      </c>
      <c r="E223" s="23">
        <v>2017</v>
      </c>
      <c r="F223" s="23" t="s">
        <v>253</v>
      </c>
      <c r="G223" s="23" t="s">
        <v>133</v>
      </c>
      <c r="H223" s="23" t="s">
        <v>254</v>
      </c>
      <c r="I223" s="23">
        <v>2013</v>
      </c>
      <c r="J223" s="23">
        <v>100</v>
      </c>
      <c r="K223" s="24">
        <v>5456404</v>
      </c>
      <c r="L223" s="24">
        <v>0</v>
      </c>
      <c r="M223" s="24">
        <v>5456404</v>
      </c>
      <c r="N223" s="25">
        <v>0.96280182819988802</v>
      </c>
      <c r="O223" s="24">
        <v>81.799643323862483</v>
      </c>
      <c r="P223" s="24">
        <v>3.5975483133834718</v>
      </c>
    </row>
    <row r="224" spans="2:16" x14ac:dyDescent="0.3">
      <c r="B224" t="s">
        <v>461</v>
      </c>
      <c r="C224" s="11" t="s">
        <v>464</v>
      </c>
      <c r="D224" s="23" t="s">
        <v>131</v>
      </c>
      <c r="E224" s="23">
        <v>2023</v>
      </c>
      <c r="F224" s="23" t="s">
        <v>137</v>
      </c>
      <c r="G224" s="23" t="s">
        <v>133</v>
      </c>
      <c r="H224" s="23" t="s">
        <v>134</v>
      </c>
      <c r="I224" s="23">
        <v>2018</v>
      </c>
      <c r="J224" s="23">
        <v>75</v>
      </c>
      <c r="K224" s="24">
        <v>14103574</v>
      </c>
      <c r="L224" s="24">
        <v>0</v>
      </c>
      <c r="M224" s="24">
        <v>14103574</v>
      </c>
      <c r="N224" s="25">
        <v>0.97818194428550131</v>
      </c>
      <c r="O224" s="24">
        <v>100.56688569199238</v>
      </c>
      <c r="P224" s="24">
        <v>4.3956871491554494</v>
      </c>
    </row>
    <row r="225" spans="2:16" x14ac:dyDescent="0.3">
      <c r="B225" t="s">
        <v>461</v>
      </c>
      <c r="C225" s="11" t="s">
        <v>465</v>
      </c>
      <c r="D225" s="23" t="s">
        <v>131</v>
      </c>
      <c r="E225" s="23">
        <v>2020</v>
      </c>
      <c r="F225" s="23" t="s">
        <v>132</v>
      </c>
      <c r="G225" s="23" t="s">
        <v>133</v>
      </c>
      <c r="H225" s="23" t="s">
        <v>134</v>
      </c>
      <c r="I225" s="23">
        <v>2018</v>
      </c>
      <c r="J225" s="23">
        <v>73</v>
      </c>
      <c r="K225" s="24">
        <v>8682363</v>
      </c>
      <c r="L225" s="24">
        <v>0</v>
      </c>
      <c r="M225" s="24">
        <v>8682363</v>
      </c>
      <c r="N225" s="25">
        <v>0.95636378857114845</v>
      </c>
      <c r="O225" s="24">
        <v>65.2115776513009</v>
      </c>
      <c r="P225" s="24">
        <v>2.8327909331725114</v>
      </c>
    </row>
    <row r="226" spans="2:16" x14ac:dyDescent="0.3">
      <c r="B226" t="s">
        <v>461</v>
      </c>
      <c r="C226" s="11" t="s">
        <v>466</v>
      </c>
      <c r="D226" s="23" t="s">
        <v>131</v>
      </c>
      <c r="E226" s="23">
        <v>2019</v>
      </c>
      <c r="F226" s="23" t="s">
        <v>132</v>
      </c>
      <c r="G226" s="23" t="s">
        <v>133</v>
      </c>
      <c r="H226" s="23" t="s">
        <v>134</v>
      </c>
      <c r="I226" s="23">
        <v>2018</v>
      </c>
      <c r="J226" s="23">
        <v>71</v>
      </c>
      <c r="K226" s="24">
        <v>11145856</v>
      </c>
      <c r="L226" s="24">
        <v>0</v>
      </c>
      <c r="M226" s="24">
        <v>11145856</v>
      </c>
      <c r="N226" s="25">
        <v>0.95000032388730227</v>
      </c>
      <c r="O226" s="24">
        <v>100.24973417853147</v>
      </c>
      <c r="P226" s="24">
        <v>4.358923119330405</v>
      </c>
    </row>
    <row r="227" spans="2:16" x14ac:dyDescent="0.3">
      <c r="B227" t="s">
        <v>461</v>
      </c>
      <c r="C227" s="11" t="s">
        <v>467</v>
      </c>
      <c r="D227" s="23" t="s">
        <v>131</v>
      </c>
      <c r="E227" s="23">
        <v>2024</v>
      </c>
      <c r="F227" s="23" t="s">
        <v>137</v>
      </c>
      <c r="G227" s="23" t="s">
        <v>133</v>
      </c>
      <c r="H227" s="23" t="s">
        <v>134</v>
      </c>
      <c r="I227" s="23">
        <v>2018</v>
      </c>
      <c r="J227" s="23" t="s">
        <v>468</v>
      </c>
      <c r="K227" s="24">
        <v>0</v>
      </c>
      <c r="L227" s="24">
        <v>11761226</v>
      </c>
      <c r="M227" s="24">
        <v>11761226</v>
      </c>
      <c r="N227" s="25">
        <v>0</v>
      </c>
      <c r="O227" s="24">
        <v>0</v>
      </c>
      <c r="P227" s="24">
        <v>0</v>
      </c>
    </row>
    <row r="228" spans="2:16" x14ac:dyDescent="0.3">
      <c r="B228" t="s">
        <v>461</v>
      </c>
      <c r="C228" s="11" t="s">
        <v>469</v>
      </c>
      <c r="D228" s="23" t="s">
        <v>131</v>
      </c>
      <c r="E228" s="23">
        <v>2022</v>
      </c>
      <c r="F228" s="23" t="s">
        <v>137</v>
      </c>
      <c r="G228" s="23" t="s">
        <v>133</v>
      </c>
      <c r="H228" s="23" t="s">
        <v>134</v>
      </c>
      <c r="I228" s="23">
        <v>2018</v>
      </c>
      <c r="J228" s="23">
        <v>61</v>
      </c>
      <c r="K228" s="24">
        <v>6094145</v>
      </c>
      <c r="L228" s="24">
        <v>0</v>
      </c>
      <c r="M228" s="24">
        <v>6094145</v>
      </c>
      <c r="N228" s="25">
        <v>0.98200004834148424</v>
      </c>
      <c r="O228" s="24">
        <v>72.627446975273344</v>
      </c>
      <c r="P228" s="24">
        <v>3.1827369801062821</v>
      </c>
    </row>
    <row r="229" spans="2:16" x14ac:dyDescent="0.3">
      <c r="B229" t="s">
        <v>461</v>
      </c>
      <c r="C229" s="11" t="s">
        <v>470</v>
      </c>
      <c r="D229" s="23" t="s">
        <v>131</v>
      </c>
      <c r="E229" s="23">
        <v>2017</v>
      </c>
      <c r="F229" s="23" t="s">
        <v>253</v>
      </c>
      <c r="G229" s="23" t="s">
        <v>133</v>
      </c>
      <c r="H229" s="23" t="s">
        <v>254</v>
      </c>
      <c r="I229" s="23">
        <v>2013</v>
      </c>
      <c r="J229" s="23">
        <v>98</v>
      </c>
      <c r="K229" s="24">
        <v>8081440</v>
      </c>
      <c r="L229" s="24">
        <v>0</v>
      </c>
      <c r="M229" s="24">
        <v>8081440</v>
      </c>
      <c r="N229" s="25">
        <v>0.97040119299653682</v>
      </c>
      <c r="O229" s="24">
        <v>96.201692668904684</v>
      </c>
      <c r="P229" s="24">
        <v>4.1982418680709994</v>
      </c>
    </row>
    <row r="230" spans="2:16" x14ac:dyDescent="0.3">
      <c r="B230" t="s">
        <v>461</v>
      </c>
      <c r="C230" s="11" t="s">
        <v>471</v>
      </c>
      <c r="D230" s="23" t="s">
        <v>131</v>
      </c>
      <c r="E230" s="23">
        <v>2017</v>
      </c>
      <c r="F230" s="23" t="s">
        <v>253</v>
      </c>
      <c r="G230" s="23" t="s">
        <v>133</v>
      </c>
      <c r="H230" s="23" t="s">
        <v>254</v>
      </c>
      <c r="I230" s="23">
        <v>2013</v>
      </c>
      <c r="J230" s="23">
        <v>100</v>
      </c>
      <c r="K230" s="24">
        <v>3342004</v>
      </c>
      <c r="L230" s="24">
        <v>0</v>
      </c>
      <c r="M230" s="24">
        <v>3342004</v>
      </c>
      <c r="N230" s="25">
        <v>0.96280278411578968</v>
      </c>
      <c r="O230" s="24">
        <v>59.876705144160958</v>
      </c>
      <c r="P230" s="24">
        <v>2.6371946321931388</v>
      </c>
    </row>
    <row r="231" spans="2:16" x14ac:dyDescent="0.3">
      <c r="B231" t="s">
        <v>461</v>
      </c>
      <c r="C231" s="11" t="s">
        <v>472</v>
      </c>
      <c r="D231" s="23" t="s">
        <v>131</v>
      </c>
      <c r="E231" s="23">
        <v>2019</v>
      </c>
      <c r="F231" s="23" t="s">
        <v>132</v>
      </c>
      <c r="G231" s="23" t="s">
        <v>133</v>
      </c>
      <c r="H231" s="23" t="s">
        <v>134</v>
      </c>
      <c r="I231" s="23">
        <v>2018</v>
      </c>
      <c r="J231" s="23">
        <v>68</v>
      </c>
      <c r="K231" s="24">
        <v>11572571</v>
      </c>
      <c r="L231" s="24">
        <v>0</v>
      </c>
      <c r="M231" s="24">
        <v>11572571</v>
      </c>
      <c r="N231" s="25">
        <v>0.95090969597370578</v>
      </c>
      <c r="O231" s="24">
        <v>122.50759795168447</v>
      </c>
      <c r="P231" s="24">
        <v>5.3417855123487694</v>
      </c>
    </row>
    <row r="232" spans="2:16" x14ac:dyDescent="0.3">
      <c r="B232" t="s">
        <v>461</v>
      </c>
      <c r="C232" s="11" t="s">
        <v>473</v>
      </c>
      <c r="D232" s="23" t="s">
        <v>131</v>
      </c>
      <c r="E232" s="23">
        <v>2023</v>
      </c>
      <c r="F232" s="23" t="s">
        <v>137</v>
      </c>
      <c r="G232" s="23" t="s">
        <v>133</v>
      </c>
      <c r="H232" s="23" t="s">
        <v>134</v>
      </c>
      <c r="I232" s="23">
        <v>2018</v>
      </c>
      <c r="J232" s="23">
        <v>60</v>
      </c>
      <c r="K232" s="24">
        <v>25000000</v>
      </c>
      <c r="L232" s="24">
        <v>0</v>
      </c>
      <c r="M232" s="24">
        <v>25000000</v>
      </c>
      <c r="N232" s="25">
        <v>0.78125</v>
      </c>
      <c r="O232" s="24">
        <v>227.625</v>
      </c>
      <c r="P232" s="24">
        <v>9.540052288732392</v>
      </c>
    </row>
    <row r="233" spans="2:16" x14ac:dyDescent="0.3">
      <c r="B233" t="s">
        <v>474</v>
      </c>
      <c r="C233" s="11" t="s">
        <v>475</v>
      </c>
      <c r="D233" s="23" t="s">
        <v>131</v>
      </c>
      <c r="E233" s="23">
        <v>2019</v>
      </c>
      <c r="F233" s="23" t="s">
        <v>132</v>
      </c>
      <c r="G233" s="23" t="s">
        <v>133</v>
      </c>
      <c r="H233" s="23" t="s">
        <v>134</v>
      </c>
      <c r="I233" s="23">
        <v>2018</v>
      </c>
      <c r="J233" s="23">
        <v>75</v>
      </c>
      <c r="K233" s="24">
        <v>7210289</v>
      </c>
      <c r="L233" s="24">
        <v>0</v>
      </c>
      <c r="M233" s="24">
        <v>7210289</v>
      </c>
      <c r="N233" s="25">
        <v>0.94792311271274332</v>
      </c>
      <c r="O233" s="24">
        <v>49.154553009719301</v>
      </c>
      <c r="P233" s="24">
        <v>2.1049652945247241</v>
      </c>
    </row>
    <row r="234" spans="2:16" x14ac:dyDescent="0.3">
      <c r="B234" t="s">
        <v>476</v>
      </c>
      <c r="C234" s="11" t="s">
        <v>477</v>
      </c>
      <c r="D234" s="23" t="s">
        <v>131</v>
      </c>
      <c r="E234" s="23">
        <v>2020</v>
      </c>
      <c r="F234" s="23" t="s">
        <v>132</v>
      </c>
      <c r="G234" s="23" t="s">
        <v>133</v>
      </c>
      <c r="H234" s="23" t="s">
        <v>134</v>
      </c>
      <c r="I234" s="23">
        <v>2018</v>
      </c>
      <c r="J234" s="23">
        <v>87</v>
      </c>
      <c r="K234" s="24">
        <v>3100000</v>
      </c>
      <c r="L234" s="24">
        <v>0</v>
      </c>
      <c r="M234" s="24">
        <v>3100000</v>
      </c>
      <c r="N234" s="25">
        <v>0.77500000000000002</v>
      </c>
      <c r="O234" s="24">
        <v>40.975024999999995</v>
      </c>
      <c r="P234" s="24">
        <v>3.5802004098536679</v>
      </c>
    </row>
    <row r="235" spans="2:16" x14ac:dyDescent="0.3">
      <c r="B235" t="s">
        <v>478</v>
      </c>
      <c r="C235" s="11" t="s">
        <v>479</v>
      </c>
      <c r="D235" s="23" t="s">
        <v>131</v>
      </c>
      <c r="E235" s="23">
        <v>2020</v>
      </c>
      <c r="F235" s="23" t="s">
        <v>132</v>
      </c>
      <c r="G235" s="23" t="s">
        <v>133</v>
      </c>
      <c r="H235" s="23" t="s">
        <v>134</v>
      </c>
      <c r="I235" s="23">
        <v>2018</v>
      </c>
      <c r="J235" s="23">
        <v>74</v>
      </c>
      <c r="K235" s="24">
        <v>4388777</v>
      </c>
      <c r="L235" s="24">
        <v>0</v>
      </c>
      <c r="M235" s="24">
        <v>4388777</v>
      </c>
      <c r="N235" s="25">
        <v>0.96181832127985978</v>
      </c>
      <c r="O235" s="24">
        <v>30.593517163269777</v>
      </c>
      <c r="P235" s="24">
        <v>1.9114104529128639</v>
      </c>
    </row>
    <row r="236" spans="2:16" x14ac:dyDescent="0.3">
      <c r="B236" t="s">
        <v>480</v>
      </c>
      <c r="C236" s="11" t="s">
        <v>481</v>
      </c>
      <c r="D236" s="23" t="s">
        <v>131</v>
      </c>
      <c r="E236" s="23">
        <v>2024</v>
      </c>
      <c r="F236" s="23" t="s">
        <v>137</v>
      </c>
      <c r="G236" s="23" t="s">
        <v>133</v>
      </c>
      <c r="H236" s="23" t="s">
        <v>134</v>
      </c>
      <c r="I236" s="23">
        <v>2018</v>
      </c>
      <c r="J236" s="23">
        <v>71</v>
      </c>
      <c r="K236" s="24">
        <v>40000000</v>
      </c>
      <c r="L236" s="24">
        <v>0</v>
      </c>
      <c r="M236" s="24">
        <v>40000000</v>
      </c>
      <c r="N236" s="25">
        <v>1</v>
      </c>
      <c r="O236" s="24">
        <v>333.23899999999998</v>
      </c>
      <c r="P236" s="24">
        <v>14.611550035294115</v>
      </c>
    </row>
    <row r="237" spans="2:16" x14ac:dyDescent="0.3">
      <c r="B237" t="s">
        <v>482</v>
      </c>
      <c r="C237" s="11" t="s">
        <v>483</v>
      </c>
      <c r="D237" s="23" t="s">
        <v>131</v>
      </c>
      <c r="E237" s="23">
        <v>2017</v>
      </c>
      <c r="F237" s="23" t="s">
        <v>253</v>
      </c>
      <c r="G237" s="23" t="s">
        <v>258</v>
      </c>
      <c r="H237" s="23" t="s">
        <v>254</v>
      </c>
      <c r="I237" s="23">
        <v>2013</v>
      </c>
      <c r="J237" s="23">
        <v>124</v>
      </c>
      <c r="K237" s="24">
        <v>10309245.41</v>
      </c>
      <c r="L237" s="24">
        <v>0</v>
      </c>
      <c r="M237" s="24">
        <v>10309245.41</v>
      </c>
      <c r="N237" s="25">
        <v>0.81816127903411873</v>
      </c>
      <c r="O237" s="24">
        <v>258.1037023743354</v>
      </c>
      <c r="P237" s="24">
        <v>5.913390461125454</v>
      </c>
    </row>
    <row r="238" spans="2:16" x14ac:dyDescent="0.3">
      <c r="B238" t="s">
        <v>484</v>
      </c>
      <c r="C238" s="11" t="s">
        <v>485</v>
      </c>
      <c r="D238" s="23" t="s">
        <v>131</v>
      </c>
      <c r="E238" s="23">
        <v>2024</v>
      </c>
      <c r="F238" s="23" t="s">
        <v>137</v>
      </c>
      <c r="G238" s="23" t="s">
        <v>133</v>
      </c>
      <c r="H238" s="23" t="s">
        <v>134</v>
      </c>
      <c r="I238" s="23">
        <v>2018</v>
      </c>
      <c r="J238" s="23">
        <v>63</v>
      </c>
      <c r="K238" s="24">
        <v>23743335</v>
      </c>
      <c r="L238" s="24">
        <v>0</v>
      </c>
      <c r="M238" s="24">
        <v>23743335</v>
      </c>
      <c r="N238" s="25">
        <v>0.98112954545454545</v>
      </c>
      <c r="O238" s="24">
        <v>263.151698775</v>
      </c>
      <c r="P238" s="24">
        <v>18.428700085481083</v>
      </c>
    </row>
    <row r="239" spans="2:16" x14ac:dyDescent="0.3">
      <c r="B239" t="s">
        <v>486</v>
      </c>
      <c r="C239" s="11" t="s">
        <v>487</v>
      </c>
      <c r="D239" s="23" t="s">
        <v>131</v>
      </c>
      <c r="E239" s="23">
        <v>2024</v>
      </c>
      <c r="F239" s="23" t="s">
        <v>137</v>
      </c>
      <c r="G239" s="23" t="s">
        <v>133</v>
      </c>
      <c r="H239" s="23" t="s">
        <v>134</v>
      </c>
      <c r="I239" s="23">
        <v>2018</v>
      </c>
      <c r="J239" s="23">
        <v>78</v>
      </c>
      <c r="K239" s="24">
        <v>3763563.5</v>
      </c>
      <c r="L239" s="24">
        <v>0</v>
      </c>
      <c r="M239" s="24">
        <v>3763563.5</v>
      </c>
      <c r="N239" s="25">
        <v>0.9437220411233701</v>
      </c>
      <c r="O239" s="24">
        <v>25.184166389418252</v>
      </c>
      <c r="P239" s="24">
        <v>0.8877418652269935</v>
      </c>
    </row>
    <row r="240" spans="2:16" x14ac:dyDescent="0.3">
      <c r="B240" t="s">
        <v>488</v>
      </c>
      <c r="C240" s="11" t="s">
        <v>489</v>
      </c>
      <c r="D240" s="23" t="s">
        <v>131</v>
      </c>
      <c r="E240" s="23">
        <v>2017</v>
      </c>
      <c r="F240" s="23" t="s">
        <v>334</v>
      </c>
      <c r="G240" s="23" t="s">
        <v>133</v>
      </c>
      <c r="H240" s="23" t="s">
        <v>254</v>
      </c>
      <c r="I240" s="23">
        <v>2013</v>
      </c>
      <c r="J240" s="23">
        <v>123</v>
      </c>
      <c r="K240" s="24">
        <v>1500000</v>
      </c>
      <c r="L240" s="24">
        <v>0</v>
      </c>
      <c r="M240" s="24">
        <v>1500000</v>
      </c>
      <c r="N240" s="25">
        <v>0.3</v>
      </c>
      <c r="O240" s="24">
        <v>83.739899999999992</v>
      </c>
      <c r="P240" s="24">
        <v>11.359317434999999</v>
      </c>
    </row>
    <row r="241" spans="2:16" x14ac:dyDescent="0.3">
      <c r="B241" t="s">
        <v>490</v>
      </c>
      <c r="C241" s="11" t="s">
        <v>491</v>
      </c>
      <c r="D241" s="23" t="s">
        <v>492</v>
      </c>
      <c r="E241" s="23">
        <v>2021</v>
      </c>
      <c r="F241" s="23" t="s">
        <v>132</v>
      </c>
      <c r="G241" s="23" t="s">
        <v>258</v>
      </c>
      <c r="H241" s="23" t="s">
        <v>134</v>
      </c>
      <c r="I241" s="23">
        <v>2018</v>
      </c>
      <c r="J241" s="23">
        <v>99</v>
      </c>
      <c r="K241" s="24">
        <v>2100000</v>
      </c>
      <c r="L241" s="24">
        <v>0</v>
      </c>
      <c r="M241" s="24">
        <v>2100000</v>
      </c>
      <c r="N241" s="25">
        <v>0.7</v>
      </c>
      <c r="O241" s="24">
        <v>1.9116999999999997</v>
      </c>
      <c r="P241" s="24">
        <v>2.2790788695652174E-2</v>
      </c>
    </row>
    <row r="242" spans="2:16" x14ac:dyDescent="0.3">
      <c r="B242" t="s">
        <v>493</v>
      </c>
      <c r="C242" s="11" t="s">
        <v>494</v>
      </c>
      <c r="D242" s="23" t="s">
        <v>131</v>
      </c>
      <c r="E242" s="23">
        <v>2021</v>
      </c>
      <c r="F242" s="23" t="s">
        <v>132</v>
      </c>
      <c r="G242" s="23" t="s">
        <v>133</v>
      </c>
      <c r="H242" s="23" t="s">
        <v>134</v>
      </c>
      <c r="I242" s="23">
        <v>2018</v>
      </c>
      <c r="J242" s="23">
        <v>90</v>
      </c>
      <c r="K242" s="24">
        <v>4550000</v>
      </c>
      <c r="L242" s="24">
        <v>0</v>
      </c>
      <c r="M242" s="24">
        <v>4550000</v>
      </c>
      <c r="N242" s="25">
        <v>0.65</v>
      </c>
      <c r="O242" s="24">
        <v>52.100099999999998</v>
      </c>
      <c r="P242" s="24">
        <v>0.73434423000000004</v>
      </c>
    </row>
    <row r="243" spans="2:16" x14ac:dyDescent="0.3">
      <c r="B243" t="s">
        <v>495</v>
      </c>
      <c r="C243" s="11" t="s">
        <v>496</v>
      </c>
      <c r="D243" s="23" t="s">
        <v>131</v>
      </c>
      <c r="E243" s="23">
        <v>2020</v>
      </c>
      <c r="F243" s="23" t="s">
        <v>132</v>
      </c>
      <c r="G243" s="23" t="s">
        <v>258</v>
      </c>
      <c r="H243" s="23" t="s">
        <v>254</v>
      </c>
      <c r="I243" s="23">
        <v>2018</v>
      </c>
      <c r="J243" s="23">
        <v>95</v>
      </c>
      <c r="K243" s="24">
        <v>10468086</v>
      </c>
      <c r="L243" s="24">
        <v>0</v>
      </c>
      <c r="M243" s="24">
        <v>10468086</v>
      </c>
      <c r="N243" s="25">
        <v>0.87234049999999996</v>
      </c>
      <c r="O243" s="24">
        <v>32.485960219999996</v>
      </c>
      <c r="P243" s="24">
        <v>1.2428200209879998</v>
      </c>
    </row>
    <row r="244" spans="2:16" x14ac:dyDescent="0.3">
      <c r="B244" t="s">
        <v>497</v>
      </c>
      <c r="C244" s="11" t="s">
        <v>498</v>
      </c>
      <c r="D244" s="23" t="s">
        <v>131</v>
      </c>
      <c r="E244" s="23">
        <v>2022</v>
      </c>
      <c r="F244" s="23" t="s">
        <v>132</v>
      </c>
      <c r="G244" s="23" t="s">
        <v>133</v>
      </c>
      <c r="H244" s="23" t="s">
        <v>134</v>
      </c>
      <c r="I244" s="23">
        <v>2018</v>
      </c>
      <c r="J244" s="23">
        <v>74</v>
      </c>
      <c r="K244" s="24">
        <v>10630555</v>
      </c>
      <c r="L244" s="24">
        <v>0</v>
      </c>
      <c r="M244" s="24">
        <v>10630555</v>
      </c>
      <c r="N244" s="25">
        <v>0.99967538106755049</v>
      </c>
      <c r="O244" s="24">
        <v>78.406539487890115</v>
      </c>
      <c r="P244" s="24">
        <v>3.6888157733390474</v>
      </c>
    </row>
    <row r="245" spans="2:16" x14ac:dyDescent="0.3">
      <c r="B245" t="s">
        <v>497</v>
      </c>
      <c r="C245" s="11" t="s">
        <v>499</v>
      </c>
      <c r="D245" s="23" t="s">
        <v>131</v>
      </c>
      <c r="E245" s="23">
        <v>2021</v>
      </c>
      <c r="F245" s="23" t="s">
        <v>132</v>
      </c>
      <c r="G245" s="23" t="s">
        <v>133</v>
      </c>
      <c r="H245" s="23" t="s">
        <v>134</v>
      </c>
      <c r="I245" s="23">
        <v>2018</v>
      </c>
      <c r="J245" s="23">
        <v>28</v>
      </c>
      <c r="K245" s="24">
        <v>8947963</v>
      </c>
      <c r="L245" s="24">
        <v>0</v>
      </c>
      <c r="M245" s="24">
        <v>8947963</v>
      </c>
      <c r="N245" s="25">
        <v>0.98500015136128838</v>
      </c>
      <c r="O245" s="24">
        <v>219.99860180636213</v>
      </c>
      <c r="P245" s="24">
        <v>7.2599538596099498</v>
      </c>
    </row>
    <row r="246" spans="2:16" x14ac:dyDescent="0.3">
      <c r="B246" t="s">
        <v>497</v>
      </c>
      <c r="C246" s="11" t="s">
        <v>500</v>
      </c>
      <c r="D246" s="23" t="s">
        <v>131</v>
      </c>
      <c r="E246" s="23">
        <v>2023</v>
      </c>
      <c r="F246" s="23" t="s">
        <v>137</v>
      </c>
      <c r="G246" s="23" t="s">
        <v>133</v>
      </c>
      <c r="H246" s="23" t="s">
        <v>134</v>
      </c>
      <c r="I246" s="23">
        <v>2018</v>
      </c>
      <c r="J246" s="23">
        <v>73</v>
      </c>
      <c r="K246" s="24">
        <v>3530000</v>
      </c>
      <c r="L246" s="24">
        <v>2429410</v>
      </c>
      <c r="M246" s="24">
        <v>5959410</v>
      </c>
      <c r="N246" s="25">
        <v>0.59234051693036727</v>
      </c>
      <c r="O246" s="24">
        <v>44.065395735483875</v>
      </c>
      <c r="P246" s="24">
        <v>4.7300920856402069</v>
      </c>
    </row>
    <row r="247" spans="2:16" x14ac:dyDescent="0.3">
      <c r="B247" t="s">
        <v>501</v>
      </c>
      <c r="C247" s="11" t="s">
        <v>502</v>
      </c>
      <c r="D247" s="23" t="s">
        <v>131</v>
      </c>
      <c r="E247" s="23">
        <v>2023</v>
      </c>
      <c r="F247" s="23" t="s">
        <v>137</v>
      </c>
      <c r="G247" s="23" t="s">
        <v>133</v>
      </c>
      <c r="H247" s="23" t="s">
        <v>134</v>
      </c>
      <c r="I247" s="23">
        <v>2018</v>
      </c>
      <c r="J247" s="23">
        <v>72</v>
      </c>
      <c r="K247" s="24">
        <v>5140000</v>
      </c>
      <c r="L247" s="24">
        <v>132677</v>
      </c>
      <c r="M247" s="24">
        <v>5272677</v>
      </c>
      <c r="N247" s="25">
        <v>0.97483669588774435</v>
      </c>
      <c r="O247" s="24">
        <v>37.473502459281605</v>
      </c>
      <c r="P247" s="24">
        <v>2.213115337101061</v>
      </c>
    </row>
    <row r="248" spans="2:16" x14ac:dyDescent="0.3">
      <c r="B248" t="s">
        <v>503</v>
      </c>
      <c r="C248" s="11" t="s">
        <v>504</v>
      </c>
      <c r="D248" s="23" t="s">
        <v>131</v>
      </c>
      <c r="E248" s="23">
        <v>2023</v>
      </c>
      <c r="F248" s="23" t="s">
        <v>137</v>
      </c>
      <c r="G248" s="23" t="s">
        <v>133</v>
      </c>
      <c r="H248" s="23" t="s">
        <v>134</v>
      </c>
      <c r="I248" s="23">
        <v>2018</v>
      </c>
      <c r="J248" s="23">
        <v>49</v>
      </c>
      <c r="K248" s="24">
        <v>2500000</v>
      </c>
      <c r="L248" s="24">
        <v>0</v>
      </c>
      <c r="M248" s="24">
        <v>2500000</v>
      </c>
      <c r="N248" s="25">
        <v>1</v>
      </c>
      <c r="O248" s="24">
        <v>20.241899999999998</v>
      </c>
      <c r="P248" s="24">
        <v>0.66798269999999993</v>
      </c>
    </row>
    <row r="249" spans="2:16" x14ac:dyDescent="0.3">
      <c r="B249" t="s">
        <v>505</v>
      </c>
      <c r="C249" s="11" t="s">
        <v>506</v>
      </c>
      <c r="D249" s="23" t="s">
        <v>131</v>
      </c>
      <c r="E249" s="23">
        <v>2023</v>
      </c>
      <c r="F249" s="23" t="s">
        <v>137</v>
      </c>
      <c r="G249" s="23" t="s">
        <v>133</v>
      </c>
      <c r="H249" s="23" t="s">
        <v>134</v>
      </c>
      <c r="I249" s="23">
        <v>2018</v>
      </c>
      <c r="J249" s="23">
        <v>75</v>
      </c>
      <c r="K249" s="24">
        <v>4183212</v>
      </c>
      <c r="L249" s="24">
        <v>9311021</v>
      </c>
      <c r="M249" s="24">
        <v>13494233</v>
      </c>
      <c r="N249" s="25">
        <v>0.30999998295568187</v>
      </c>
      <c r="O249" s="24">
        <v>33.53579815614566</v>
      </c>
      <c r="P249" s="24">
        <v>1.1880421016359779</v>
      </c>
    </row>
    <row r="250" spans="2:16" x14ac:dyDescent="0.3">
      <c r="B250" t="s">
        <v>507</v>
      </c>
      <c r="C250" s="11" t="s">
        <v>508</v>
      </c>
      <c r="D250" s="23" t="s">
        <v>131</v>
      </c>
      <c r="E250" s="23">
        <v>2019</v>
      </c>
      <c r="F250" s="23" t="s">
        <v>132</v>
      </c>
      <c r="G250" s="23" t="s">
        <v>133</v>
      </c>
      <c r="H250" s="23" t="s">
        <v>134</v>
      </c>
      <c r="I250" s="23">
        <v>2018</v>
      </c>
      <c r="J250" s="23">
        <v>88</v>
      </c>
      <c r="K250" s="24">
        <v>4200000</v>
      </c>
      <c r="L250" s="24">
        <v>0</v>
      </c>
      <c r="M250" s="24">
        <v>4200000</v>
      </c>
      <c r="N250" s="25">
        <v>1</v>
      </c>
      <c r="O250" s="24">
        <v>19.824000000000002</v>
      </c>
      <c r="P250" s="24">
        <v>0.71307084094488182</v>
      </c>
    </row>
    <row r="251" spans="2:16" x14ac:dyDescent="0.3">
      <c r="B251" t="s">
        <v>507</v>
      </c>
      <c r="C251" s="11" t="s">
        <v>509</v>
      </c>
      <c r="D251" s="23" t="s">
        <v>131</v>
      </c>
      <c r="E251" s="23">
        <v>2022</v>
      </c>
      <c r="F251" s="23" t="s">
        <v>132</v>
      </c>
      <c r="G251" s="23" t="s">
        <v>133</v>
      </c>
      <c r="H251" s="23" t="s">
        <v>134</v>
      </c>
      <c r="I251" s="23">
        <v>2018</v>
      </c>
      <c r="J251" s="23">
        <v>77.5</v>
      </c>
      <c r="K251" s="24">
        <v>29000000</v>
      </c>
      <c r="L251" s="24">
        <v>0</v>
      </c>
      <c r="M251" s="24">
        <v>29000000</v>
      </c>
      <c r="N251" s="25">
        <v>1</v>
      </c>
      <c r="O251" s="24">
        <v>254.16</v>
      </c>
      <c r="P251" s="24">
        <v>8.9371898181818175</v>
      </c>
    </row>
    <row r="252" spans="2:16" x14ac:dyDescent="0.3">
      <c r="B252" t="s">
        <v>510</v>
      </c>
      <c r="C252" s="11" t="s">
        <v>511</v>
      </c>
      <c r="D252" s="23" t="s">
        <v>131</v>
      </c>
      <c r="E252" s="23">
        <v>2024</v>
      </c>
      <c r="F252" s="23" t="s">
        <v>137</v>
      </c>
      <c r="G252" s="23" t="s">
        <v>133</v>
      </c>
      <c r="H252" s="23" t="s">
        <v>134</v>
      </c>
      <c r="I252" s="23">
        <v>2018</v>
      </c>
      <c r="J252" s="23">
        <v>85</v>
      </c>
      <c r="K252" s="24">
        <v>1000000</v>
      </c>
      <c r="L252" s="24">
        <v>0</v>
      </c>
      <c r="M252" s="24">
        <v>1000000</v>
      </c>
      <c r="N252" s="25">
        <v>1</v>
      </c>
      <c r="O252" s="24">
        <v>9.8849999999999998</v>
      </c>
      <c r="P252" s="24">
        <v>0.58375132366697846</v>
      </c>
    </row>
    <row r="253" spans="2:16" x14ac:dyDescent="0.3">
      <c r="B253" t="s">
        <v>512</v>
      </c>
      <c r="C253" s="11" t="s">
        <v>513</v>
      </c>
      <c r="D253" s="23" t="s">
        <v>131</v>
      </c>
      <c r="E253" s="23">
        <v>2019</v>
      </c>
      <c r="F253" s="23" t="s">
        <v>132</v>
      </c>
      <c r="G253" s="23" t="s">
        <v>133</v>
      </c>
      <c r="H253" s="23" t="s">
        <v>134</v>
      </c>
      <c r="I253" s="23">
        <v>2018</v>
      </c>
      <c r="J253" s="23">
        <v>87</v>
      </c>
      <c r="K253" s="24">
        <v>16341564.449999999</v>
      </c>
      <c r="L253" s="24">
        <v>0</v>
      </c>
      <c r="M253" s="24">
        <v>16341564.449999999</v>
      </c>
      <c r="N253" s="25">
        <v>0.77816973571428572</v>
      </c>
      <c r="O253" s="24">
        <v>73.433543450149998</v>
      </c>
      <c r="P253" s="24">
        <v>4.8888381551937359</v>
      </c>
    </row>
    <row r="254" spans="2:16" x14ac:dyDescent="0.3">
      <c r="B254" t="s">
        <v>512</v>
      </c>
      <c r="C254" s="11" t="s">
        <v>514</v>
      </c>
      <c r="D254" s="23" t="s">
        <v>131</v>
      </c>
      <c r="E254" s="23">
        <v>2022</v>
      </c>
      <c r="F254" s="23" t="s">
        <v>132</v>
      </c>
      <c r="G254" s="23" t="s">
        <v>133</v>
      </c>
      <c r="H254" s="23" t="s">
        <v>134</v>
      </c>
      <c r="I254" s="23">
        <v>2018</v>
      </c>
      <c r="J254" s="23">
        <v>53</v>
      </c>
      <c r="K254" s="24">
        <v>6301860</v>
      </c>
      <c r="L254" s="24">
        <v>0</v>
      </c>
      <c r="M254" s="24">
        <v>6301860</v>
      </c>
      <c r="N254" s="25">
        <v>0.91331304347826092</v>
      </c>
      <c r="O254" s="24">
        <v>79.41256913043479</v>
      </c>
      <c r="P254" s="24">
        <v>2.6206147813043477</v>
      </c>
    </row>
    <row r="255" spans="2:16" x14ac:dyDescent="0.3">
      <c r="B255" t="s">
        <v>515</v>
      </c>
      <c r="C255" s="11" t="s">
        <v>516</v>
      </c>
      <c r="D255" s="23" t="s">
        <v>131</v>
      </c>
      <c r="E255" s="23">
        <v>2024</v>
      </c>
      <c r="F255" s="23" t="s">
        <v>137</v>
      </c>
      <c r="G255" s="23" t="s">
        <v>133</v>
      </c>
      <c r="H255" s="23" t="s">
        <v>134</v>
      </c>
      <c r="I255" s="23">
        <v>2018</v>
      </c>
      <c r="J255" s="23">
        <v>74</v>
      </c>
      <c r="K255" s="24">
        <v>880000</v>
      </c>
      <c r="L255" s="24">
        <v>3648074</v>
      </c>
      <c r="M255" s="24">
        <v>4528074</v>
      </c>
      <c r="N255" s="25">
        <v>0.19434311365052778</v>
      </c>
      <c r="O255" s="24">
        <v>6.6605271910308881</v>
      </c>
      <c r="P255" s="24">
        <v>0.21428276726413351</v>
      </c>
    </row>
    <row r="256" spans="2:16" x14ac:dyDescent="0.3">
      <c r="B256" t="s">
        <v>517</v>
      </c>
      <c r="C256" s="11" t="s">
        <v>518</v>
      </c>
      <c r="D256" s="23" t="s">
        <v>131</v>
      </c>
      <c r="E256" s="23">
        <v>2021</v>
      </c>
      <c r="F256" s="23" t="s">
        <v>132</v>
      </c>
      <c r="G256" s="23" t="s">
        <v>133</v>
      </c>
      <c r="H256" s="23" t="s">
        <v>134</v>
      </c>
      <c r="I256" s="23">
        <v>2018</v>
      </c>
      <c r="J256" s="23">
        <v>74</v>
      </c>
      <c r="K256" s="24">
        <v>9884321</v>
      </c>
      <c r="L256" s="24">
        <v>0</v>
      </c>
      <c r="M256" s="24">
        <v>9884321</v>
      </c>
      <c r="N256" s="25">
        <v>0.98199999999999998</v>
      </c>
      <c r="O256" s="24">
        <v>80.681119999999993</v>
      </c>
      <c r="P256" s="24">
        <v>8.4500598553191484</v>
      </c>
    </row>
    <row r="257" spans="2:16" x14ac:dyDescent="0.3">
      <c r="B257" t="s">
        <v>519</v>
      </c>
      <c r="C257" s="11" t="s">
        <v>520</v>
      </c>
      <c r="D257" s="23" t="s">
        <v>131</v>
      </c>
      <c r="E257" s="23">
        <v>2020</v>
      </c>
      <c r="F257" s="23" t="s">
        <v>132</v>
      </c>
      <c r="G257" s="23" t="s">
        <v>133</v>
      </c>
      <c r="H257" s="23" t="s">
        <v>134</v>
      </c>
      <c r="I257" s="23">
        <v>2018</v>
      </c>
      <c r="J257" s="23" t="s">
        <v>521</v>
      </c>
      <c r="K257" s="24">
        <v>6246851</v>
      </c>
      <c r="L257" s="24">
        <v>0</v>
      </c>
      <c r="M257" s="24">
        <v>6246851</v>
      </c>
      <c r="N257" s="25">
        <v>0.95625009375974912</v>
      </c>
      <c r="O257" s="24">
        <v>52.566023904067166</v>
      </c>
      <c r="P257" s="24">
        <v>1.7346787888342163</v>
      </c>
    </row>
    <row r="258" spans="2:16" x14ac:dyDescent="0.3">
      <c r="B258" t="s">
        <v>522</v>
      </c>
      <c r="C258" s="11" t="s">
        <v>523</v>
      </c>
      <c r="D258" s="23" t="s">
        <v>131</v>
      </c>
      <c r="E258" s="23">
        <v>2020</v>
      </c>
      <c r="F258" s="23" t="s">
        <v>132</v>
      </c>
      <c r="G258" s="23" t="s">
        <v>133</v>
      </c>
      <c r="H258" s="23" t="s">
        <v>134</v>
      </c>
      <c r="I258" s="23">
        <v>2018</v>
      </c>
      <c r="J258" s="23">
        <v>75</v>
      </c>
      <c r="K258" s="24">
        <v>6818604</v>
      </c>
      <c r="L258" s="24">
        <v>0</v>
      </c>
      <c r="M258" s="24">
        <v>6818604</v>
      </c>
      <c r="N258" s="25">
        <v>0.952000419971194</v>
      </c>
      <c r="O258" s="24">
        <v>44.982019843638916</v>
      </c>
      <c r="P258" s="24">
        <v>1.4844066548400843</v>
      </c>
    </row>
    <row r="259" spans="2:16" x14ac:dyDescent="0.3">
      <c r="B259" t="s">
        <v>522</v>
      </c>
      <c r="C259" s="11" t="s">
        <v>524</v>
      </c>
      <c r="D259" s="23" t="s">
        <v>131</v>
      </c>
      <c r="E259" s="23">
        <v>2023</v>
      </c>
      <c r="F259" s="23" t="s">
        <v>137</v>
      </c>
      <c r="G259" s="23" t="s">
        <v>133</v>
      </c>
      <c r="H259" s="23" t="s">
        <v>134</v>
      </c>
      <c r="I259" s="23">
        <v>2018</v>
      </c>
      <c r="J259" s="23">
        <v>73</v>
      </c>
      <c r="K259" s="24">
        <v>6063850</v>
      </c>
      <c r="L259" s="24">
        <v>0</v>
      </c>
      <c r="M259" s="24">
        <v>6063850</v>
      </c>
      <c r="N259" s="25">
        <v>0.98199999999999998</v>
      </c>
      <c r="O259" s="24">
        <v>51.517684000000003</v>
      </c>
      <c r="P259" s="24">
        <v>3.2331826508608694</v>
      </c>
    </row>
    <row r="260" spans="2:16" x14ac:dyDescent="0.3">
      <c r="B260" t="s">
        <v>522</v>
      </c>
      <c r="C260" s="11" t="s">
        <v>525</v>
      </c>
      <c r="D260" s="23" t="s">
        <v>131</v>
      </c>
      <c r="E260" s="23">
        <v>2020</v>
      </c>
      <c r="F260" s="23" t="s">
        <v>132</v>
      </c>
      <c r="G260" s="23" t="s">
        <v>133</v>
      </c>
      <c r="H260" s="23" t="s">
        <v>134</v>
      </c>
      <c r="I260" s="23">
        <v>2018</v>
      </c>
      <c r="J260" s="23">
        <v>71</v>
      </c>
      <c r="K260" s="24">
        <v>4535625</v>
      </c>
      <c r="L260" s="24">
        <v>0</v>
      </c>
      <c r="M260" s="24">
        <v>4535625</v>
      </c>
      <c r="N260" s="25">
        <v>0.97000042772514383</v>
      </c>
      <c r="O260" s="24">
        <v>41.084174116212921</v>
      </c>
      <c r="P260" s="24">
        <v>1.3557777458350264</v>
      </c>
    </row>
    <row r="261" spans="2:16" x14ac:dyDescent="0.3">
      <c r="B261" t="s">
        <v>522</v>
      </c>
      <c r="C261" s="11" t="s">
        <v>526</v>
      </c>
      <c r="D261" s="23" t="s">
        <v>131</v>
      </c>
      <c r="E261" s="23">
        <v>2023</v>
      </c>
      <c r="F261" s="23" t="s">
        <v>137</v>
      </c>
      <c r="G261" s="23" t="s">
        <v>133</v>
      </c>
      <c r="H261" s="23" t="s">
        <v>134</v>
      </c>
      <c r="I261" s="23">
        <v>2018</v>
      </c>
      <c r="J261" s="23">
        <v>79</v>
      </c>
      <c r="K261" s="24">
        <v>3652000</v>
      </c>
      <c r="L261" s="24">
        <v>0</v>
      </c>
      <c r="M261" s="24">
        <v>3652000</v>
      </c>
      <c r="N261" s="25">
        <v>1</v>
      </c>
      <c r="O261" s="24">
        <v>19.757399999999997</v>
      </c>
      <c r="P261" s="24">
        <v>0.65199419999999997</v>
      </c>
    </row>
    <row r="262" spans="2:16" x14ac:dyDescent="0.3">
      <c r="B262" t="s">
        <v>522</v>
      </c>
      <c r="C262" s="11" t="s">
        <v>527</v>
      </c>
      <c r="D262" s="23" t="s">
        <v>131</v>
      </c>
      <c r="E262" s="23">
        <v>2020</v>
      </c>
      <c r="F262" s="23" t="s">
        <v>132</v>
      </c>
      <c r="G262" s="23" t="s">
        <v>133</v>
      </c>
      <c r="H262" s="23" t="s">
        <v>134</v>
      </c>
      <c r="I262" s="23">
        <v>2018</v>
      </c>
      <c r="J262" s="23">
        <v>70</v>
      </c>
      <c r="K262" s="24">
        <v>6077873</v>
      </c>
      <c r="L262" s="24">
        <v>0</v>
      </c>
      <c r="M262" s="24">
        <v>6077873</v>
      </c>
      <c r="N262" s="25">
        <v>0.95200110019668527</v>
      </c>
      <c r="O262" s="24">
        <v>59.709509004336098</v>
      </c>
      <c r="P262" s="24">
        <v>4.4388048993823457</v>
      </c>
    </row>
    <row r="263" spans="2:16" x14ac:dyDescent="0.3">
      <c r="B263" t="s">
        <v>522</v>
      </c>
      <c r="C263" s="11" t="s">
        <v>528</v>
      </c>
      <c r="D263" s="23" t="s">
        <v>131</v>
      </c>
      <c r="E263" s="23">
        <v>2017</v>
      </c>
      <c r="F263" s="23" t="s">
        <v>253</v>
      </c>
      <c r="G263" s="23" t="s">
        <v>258</v>
      </c>
      <c r="H263" s="23" t="s">
        <v>529</v>
      </c>
      <c r="I263" s="23">
        <v>2013</v>
      </c>
      <c r="J263" s="23">
        <v>107</v>
      </c>
      <c r="K263" s="24">
        <v>9419065</v>
      </c>
      <c r="L263" s="24">
        <v>0</v>
      </c>
      <c r="M263" s="24">
        <v>9419065</v>
      </c>
      <c r="N263" s="25">
        <v>0.97040086582361162</v>
      </c>
      <c r="O263" s="24">
        <v>107.59426343914532</v>
      </c>
      <c r="P263" s="24">
        <v>8.7742619057691051</v>
      </c>
    </row>
    <row r="264" spans="2:16" x14ac:dyDescent="0.3">
      <c r="B264" t="s">
        <v>522</v>
      </c>
      <c r="C264" s="11" t="s">
        <v>530</v>
      </c>
      <c r="D264" s="23" t="s">
        <v>131</v>
      </c>
      <c r="E264" s="23">
        <v>2023</v>
      </c>
      <c r="F264" s="23" t="s">
        <v>137</v>
      </c>
      <c r="G264" s="23" t="s">
        <v>133</v>
      </c>
      <c r="H264" s="23" t="s">
        <v>134</v>
      </c>
      <c r="I264" s="23">
        <v>2018</v>
      </c>
      <c r="J264" s="23">
        <v>73</v>
      </c>
      <c r="K264" s="24">
        <v>1992969</v>
      </c>
      <c r="L264" s="24">
        <v>0</v>
      </c>
      <c r="M264" s="24">
        <v>1992969</v>
      </c>
      <c r="N264" s="25">
        <v>0.98199999999999998</v>
      </c>
      <c r="O264" s="24">
        <v>26.459007999999997</v>
      </c>
      <c r="P264" s="24">
        <v>2.1420793724198024</v>
      </c>
    </row>
    <row r="265" spans="2:16" x14ac:dyDescent="0.3">
      <c r="B265" t="s">
        <v>522</v>
      </c>
      <c r="C265" s="11" t="s">
        <v>531</v>
      </c>
      <c r="D265" s="23" t="s">
        <v>131</v>
      </c>
      <c r="E265" s="23">
        <v>2024</v>
      </c>
      <c r="F265" s="23" t="s">
        <v>137</v>
      </c>
      <c r="G265" s="23" t="s">
        <v>133</v>
      </c>
      <c r="H265" s="23" t="s">
        <v>134</v>
      </c>
      <c r="I265" s="23">
        <v>2018</v>
      </c>
      <c r="J265" s="23">
        <v>74</v>
      </c>
      <c r="K265" s="24">
        <v>0</v>
      </c>
      <c r="L265" s="24">
        <v>7078000</v>
      </c>
      <c r="M265" s="24">
        <v>7078000</v>
      </c>
      <c r="N265" s="25">
        <v>0</v>
      </c>
      <c r="O265" s="24">
        <v>0</v>
      </c>
      <c r="P265" s="24">
        <v>0</v>
      </c>
    </row>
    <row r="266" spans="2:16" x14ac:dyDescent="0.3">
      <c r="B266" t="s">
        <v>522</v>
      </c>
      <c r="C266" s="11" t="s">
        <v>532</v>
      </c>
      <c r="D266" s="23" t="s">
        <v>131</v>
      </c>
      <c r="E266" s="23">
        <v>2023</v>
      </c>
      <c r="F266" s="23" t="s">
        <v>137</v>
      </c>
      <c r="G266" s="23" t="s">
        <v>133</v>
      </c>
      <c r="H266" s="23" t="s">
        <v>134</v>
      </c>
      <c r="I266" s="23">
        <v>2018</v>
      </c>
      <c r="J266" s="23">
        <v>71</v>
      </c>
      <c r="K266" s="24">
        <v>7794889</v>
      </c>
      <c r="L266" s="24">
        <v>0</v>
      </c>
      <c r="M266" s="24">
        <v>7794889</v>
      </c>
      <c r="N266" s="25">
        <v>1</v>
      </c>
      <c r="O266" s="24">
        <v>64.372</v>
      </c>
      <c r="P266" s="24">
        <v>4.6918410000000002</v>
      </c>
    </row>
    <row r="267" spans="2:16" x14ac:dyDescent="0.3">
      <c r="B267" t="s">
        <v>533</v>
      </c>
      <c r="C267" s="11" t="s">
        <v>534</v>
      </c>
      <c r="D267" s="23" t="s">
        <v>131</v>
      </c>
      <c r="E267" s="23">
        <v>2023</v>
      </c>
      <c r="F267" s="23" t="s">
        <v>137</v>
      </c>
      <c r="G267" s="23" t="s">
        <v>133</v>
      </c>
      <c r="H267" s="23" t="s">
        <v>134</v>
      </c>
      <c r="I267" s="23">
        <v>2018</v>
      </c>
      <c r="J267" s="23">
        <v>89</v>
      </c>
      <c r="K267" s="24">
        <v>5300000</v>
      </c>
      <c r="L267" s="24">
        <v>0</v>
      </c>
      <c r="M267" s="24">
        <v>5300000</v>
      </c>
      <c r="N267" s="25">
        <v>1</v>
      </c>
      <c r="O267" s="24">
        <v>23.443199999999997</v>
      </c>
      <c r="P267" s="24">
        <v>0.7736255999999998</v>
      </c>
    </row>
    <row r="268" spans="2:16" x14ac:dyDescent="0.3">
      <c r="B268" t="s">
        <v>533</v>
      </c>
      <c r="C268" s="11" t="s">
        <v>535</v>
      </c>
      <c r="D268" s="23" t="s">
        <v>131</v>
      </c>
      <c r="E268" s="23">
        <v>2022</v>
      </c>
      <c r="F268" s="23" t="s">
        <v>132</v>
      </c>
      <c r="G268" s="23" t="s">
        <v>133</v>
      </c>
      <c r="H268" s="23" t="s">
        <v>134</v>
      </c>
      <c r="I268" s="23">
        <v>2018</v>
      </c>
      <c r="J268" s="23">
        <v>87</v>
      </c>
      <c r="K268" s="24">
        <v>4342105</v>
      </c>
      <c r="L268" s="24">
        <v>0</v>
      </c>
      <c r="M268" s="24">
        <v>4342105</v>
      </c>
      <c r="N268" s="25">
        <v>0.868421</v>
      </c>
      <c r="O268" s="24">
        <v>25.299708992999999</v>
      </c>
      <c r="P268" s="24">
        <v>0.83489039676900001</v>
      </c>
    </row>
    <row r="269" spans="2:16" x14ac:dyDescent="0.3">
      <c r="B269" t="s">
        <v>533</v>
      </c>
      <c r="C269" s="11" t="s">
        <v>536</v>
      </c>
      <c r="D269" s="23" t="s">
        <v>131</v>
      </c>
      <c r="E269" s="23">
        <v>2024</v>
      </c>
      <c r="F269" s="23" t="s">
        <v>137</v>
      </c>
      <c r="G269" s="23" t="s">
        <v>133</v>
      </c>
      <c r="H269" s="23" t="s">
        <v>134</v>
      </c>
      <c r="I269" s="23">
        <v>2018</v>
      </c>
      <c r="J269" s="23">
        <v>90</v>
      </c>
      <c r="K269" s="24">
        <v>3200000</v>
      </c>
      <c r="L269" s="24">
        <v>0</v>
      </c>
      <c r="M269" s="24">
        <v>3200000</v>
      </c>
      <c r="N269" s="25">
        <v>1</v>
      </c>
      <c r="O269" s="24">
        <v>11.489000000000001</v>
      </c>
      <c r="P269" s="24">
        <v>0.379137</v>
      </c>
    </row>
    <row r="270" spans="2:16" x14ac:dyDescent="0.3">
      <c r="B270" t="s">
        <v>537</v>
      </c>
      <c r="C270" s="11" t="s">
        <v>538</v>
      </c>
      <c r="D270" s="23" t="s">
        <v>131</v>
      </c>
      <c r="E270" s="23">
        <v>2021</v>
      </c>
      <c r="F270" s="23" t="s">
        <v>132</v>
      </c>
      <c r="G270" s="23" t="s">
        <v>133</v>
      </c>
      <c r="H270" s="23" t="s">
        <v>134</v>
      </c>
      <c r="I270" s="23">
        <v>2018</v>
      </c>
      <c r="J270" s="23">
        <v>78</v>
      </c>
      <c r="K270" s="24">
        <v>21950000</v>
      </c>
      <c r="L270" s="24">
        <v>0</v>
      </c>
      <c r="M270" s="24">
        <v>21950000</v>
      </c>
      <c r="N270" s="25">
        <v>0.77017543859649118</v>
      </c>
      <c r="O270" s="24">
        <v>180.80792631578947</v>
      </c>
      <c r="P270" s="24">
        <v>8.2504527204718681</v>
      </c>
    </row>
    <row r="271" spans="2:16" x14ac:dyDescent="0.3">
      <c r="B271" t="s">
        <v>537</v>
      </c>
      <c r="C271" s="11" t="s">
        <v>539</v>
      </c>
      <c r="D271" s="23" t="s">
        <v>131</v>
      </c>
      <c r="E271" s="23">
        <v>2024</v>
      </c>
      <c r="F271" s="23" t="s">
        <v>137</v>
      </c>
      <c r="G271" s="23" t="s">
        <v>133</v>
      </c>
      <c r="H271" s="23" t="s">
        <v>134</v>
      </c>
      <c r="I271" s="23">
        <v>2018</v>
      </c>
      <c r="J271" s="23">
        <v>84</v>
      </c>
      <c r="K271" s="24">
        <v>12800000</v>
      </c>
      <c r="L271" s="24">
        <v>0</v>
      </c>
      <c r="M271" s="24">
        <v>12800000</v>
      </c>
      <c r="N271" s="25">
        <v>1</v>
      </c>
      <c r="O271" s="24">
        <v>110.82080000000002</v>
      </c>
      <c r="P271" s="24">
        <v>4.3976463960000007</v>
      </c>
    </row>
    <row r="272" spans="2:16" x14ac:dyDescent="0.3">
      <c r="B272" t="s">
        <v>537</v>
      </c>
      <c r="C272" s="11" t="s">
        <v>540</v>
      </c>
      <c r="D272" s="23" t="s">
        <v>131</v>
      </c>
      <c r="E272" s="23">
        <v>2024</v>
      </c>
      <c r="F272" s="23" t="s">
        <v>137</v>
      </c>
      <c r="G272" s="23" t="s">
        <v>133</v>
      </c>
      <c r="H272" s="23" t="s">
        <v>134</v>
      </c>
      <c r="I272" s="23">
        <v>2018</v>
      </c>
      <c r="J272" s="23">
        <v>53</v>
      </c>
      <c r="K272" s="24">
        <v>7200000</v>
      </c>
      <c r="L272" s="24">
        <v>0</v>
      </c>
      <c r="M272" s="24">
        <v>7200000</v>
      </c>
      <c r="N272" s="25">
        <v>1</v>
      </c>
      <c r="O272" s="24">
        <v>86.292000000000002</v>
      </c>
      <c r="P272" s="24">
        <v>2.8476360000000001</v>
      </c>
    </row>
    <row r="273" spans="2:16" x14ac:dyDescent="0.3">
      <c r="B273" t="s">
        <v>541</v>
      </c>
      <c r="C273" s="11" t="s">
        <v>542</v>
      </c>
      <c r="D273" s="23" t="s">
        <v>131</v>
      </c>
      <c r="E273" s="23">
        <v>2023</v>
      </c>
      <c r="F273" s="23" t="s">
        <v>137</v>
      </c>
      <c r="G273" s="23" t="s">
        <v>133</v>
      </c>
      <c r="H273" s="23" t="s">
        <v>134</v>
      </c>
      <c r="I273" s="23">
        <v>2018</v>
      </c>
      <c r="J273" s="23">
        <v>70</v>
      </c>
      <c r="K273" s="24">
        <v>6591968</v>
      </c>
      <c r="L273" s="24">
        <v>0</v>
      </c>
      <c r="M273" s="24">
        <v>6591968</v>
      </c>
      <c r="N273" s="25">
        <v>1</v>
      </c>
      <c r="O273" s="24">
        <v>55.2</v>
      </c>
      <c r="P273" s="24">
        <v>1.8215999999999999</v>
      </c>
    </row>
    <row r="274" spans="2:16" x14ac:dyDescent="0.3">
      <c r="B274" t="s">
        <v>543</v>
      </c>
      <c r="C274" s="11" t="s">
        <v>544</v>
      </c>
      <c r="D274" s="23" t="s">
        <v>131</v>
      </c>
      <c r="E274" s="23">
        <v>2024</v>
      </c>
      <c r="F274" s="23" t="s">
        <v>137</v>
      </c>
      <c r="G274" s="23" t="s">
        <v>133</v>
      </c>
      <c r="H274" s="23" t="s">
        <v>134</v>
      </c>
      <c r="I274" s="23">
        <v>2018</v>
      </c>
      <c r="J274" s="23">
        <v>80</v>
      </c>
      <c r="K274" s="24">
        <v>2000000</v>
      </c>
      <c r="L274" s="24">
        <v>0</v>
      </c>
      <c r="M274" s="24">
        <v>2000000</v>
      </c>
      <c r="N274" s="25">
        <v>1</v>
      </c>
      <c r="O274" s="24">
        <v>84.24</v>
      </c>
      <c r="P274" s="24">
        <v>4.807296</v>
      </c>
    </row>
    <row r="275" spans="2:16" x14ac:dyDescent="0.3">
      <c r="B275" t="s">
        <v>545</v>
      </c>
      <c r="C275" s="11" t="s">
        <v>546</v>
      </c>
      <c r="D275" s="23" t="s">
        <v>131</v>
      </c>
      <c r="E275" s="23">
        <v>2021</v>
      </c>
      <c r="F275" s="23" t="s">
        <v>132</v>
      </c>
      <c r="G275" s="23" t="s">
        <v>133</v>
      </c>
      <c r="H275" s="23" t="s">
        <v>134</v>
      </c>
      <c r="I275" s="23">
        <v>2018</v>
      </c>
      <c r="J275" s="23">
        <v>74</v>
      </c>
      <c r="K275" s="24">
        <v>7125584</v>
      </c>
      <c r="L275" s="24">
        <v>0</v>
      </c>
      <c r="M275" s="24">
        <v>7125584</v>
      </c>
      <c r="N275" s="25">
        <v>0.97600043830813066</v>
      </c>
      <c r="O275" s="24">
        <v>44.052755783475781</v>
      </c>
      <c r="P275" s="24">
        <v>1.6747095638646152</v>
      </c>
    </row>
    <row r="276" spans="2:16" x14ac:dyDescent="0.3">
      <c r="B276" t="s">
        <v>547</v>
      </c>
      <c r="C276" s="11" t="s">
        <v>548</v>
      </c>
      <c r="D276" s="23" t="s">
        <v>131</v>
      </c>
      <c r="E276" s="23">
        <v>2020</v>
      </c>
      <c r="F276" s="23" t="s">
        <v>132</v>
      </c>
      <c r="G276" s="23" t="s">
        <v>133</v>
      </c>
      <c r="H276" s="23" t="s">
        <v>134</v>
      </c>
      <c r="I276" s="23">
        <v>2018</v>
      </c>
      <c r="J276" s="23">
        <v>60</v>
      </c>
      <c r="K276" s="24">
        <v>6506693</v>
      </c>
      <c r="L276" s="24">
        <v>0</v>
      </c>
      <c r="M276" s="24">
        <v>6506693</v>
      </c>
      <c r="N276" s="25">
        <v>0.9640000764480573</v>
      </c>
      <c r="O276" s="24">
        <v>104.63546029790149</v>
      </c>
      <c r="P276" s="24">
        <v>3.8616297931053314</v>
      </c>
    </row>
    <row r="277" spans="2:16" x14ac:dyDescent="0.3">
      <c r="B277" t="s">
        <v>547</v>
      </c>
      <c r="C277" s="11" t="s">
        <v>549</v>
      </c>
      <c r="D277" s="23" t="s">
        <v>131</v>
      </c>
      <c r="E277" s="23">
        <v>2023</v>
      </c>
      <c r="F277" s="23" t="s">
        <v>137</v>
      </c>
      <c r="G277" s="23" t="s">
        <v>133</v>
      </c>
      <c r="H277" s="23" t="s">
        <v>134</v>
      </c>
      <c r="I277" s="23">
        <v>2018</v>
      </c>
      <c r="J277" s="23">
        <v>67</v>
      </c>
      <c r="K277" s="24">
        <v>6246115</v>
      </c>
      <c r="L277" s="24">
        <v>0</v>
      </c>
      <c r="M277" s="24">
        <v>6246115</v>
      </c>
      <c r="N277" s="25">
        <v>1</v>
      </c>
      <c r="O277" s="24">
        <v>53.82</v>
      </c>
      <c r="P277" s="24">
        <v>2.0166670588235296</v>
      </c>
    </row>
    <row r="278" spans="2:16" x14ac:dyDescent="0.3">
      <c r="B278" t="s">
        <v>547</v>
      </c>
      <c r="C278" s="11" t="s">
        <v>550</v>
      </c>
      <c r="D278" s="23" t="s">
        <v>131</v>
      </c>
      <c r="E278" s="23">
        <v>2020</v>
      </c>
      <c r="F278" s="23" t="s">
        <v>132</v>
      </c>
      <c r="G278" s="23" t="s">
        <v>133</v>
      </c>
      <c r="H278" s="23" t="s">
        <v>134</v>
      </c>
      <c r="I278" s="23">
        <v>2018</v>
      </c>
      <c r="J278" s="23">
        <v>59</v>
      </c>
      <c r="K278" s="24">
        <v>5582159</v>
      </c>
      <c r="L278" s="24">
        <v>0</v>
      </c>
      <c r="M278" s="24">
        <v>5582159</v>
      </c>
      <c r="N278" s="25">
        <v>0.95049447462071546</v>
      </c>
      <c r="O278" s="24">
        <v>84.830681365424226</v>
      </c>
      <c r="P278" s="24">
        <v>3.1309792625101434</v>
      </c>
    </row>
    <row r="279" spans="2:16" x14ac:dyDescent="0.3">
      <c r="B279" t="s">
        <v>547</v>
      </c>
      <c r="C279" s="11" t="s">
        <v>551</v>
      </c>
      <c r="D279" s="23" t="s">
        <v>131</v>
      </c>
      <c r="E279" s="23">
        <v>2023</v>
      </c>
      <c r="F279" s="23" t="s">
        <v>137</v>
      </c>
      <c r="G279" s="23" t="s">
        <v>133</v>
      </c>
      <c r="H279" s="23" t="s">
        <v>134</v>
      </c>
      <c r="I279" s="23">
        <v>2018</v>
      </c>
      <c r="J279" s="23">
        <v>70</v>
      </c>
      <c r="K279" s="24">
        <v>5412115</v>
      </c>
      <c r="L279" s="24">
        <v>0</v>
      </c>
      <c r="M279" s="24">
        <v>5412115</v>
      </c>
      <c r="N279" s="25">
        <v>1</v>
      </c>
      <c r="O279" s="24">
        <v>40.268000000000001</v>
      </c>
      <c r="P279" s="24">
        <v>1.5047272183908045</v>
      </c>
    </row>
    <row r="280" spans="2:16" x14ac:dyDescent="0.3">
      <c r="B280" t="s">
        <v>547</v>
      </c>
      <c r="C280" s="11" t="s">
        <v>552</v>
      </c>
      <c r="D280" s="23" t="s">
        <v>131</v>
      </c>
      <c r="E280" s="23">
        <v>2020</v>
      </c>
      <c r="F280" s="23" t="s">
        <v>132</v>
      </c>
      <c r="G280" s="23" t="s">
        <v>133</v>
      </c>
      <c r="H280" s="23" t="s">
        <v>134</v>
      </c>
      <c r="I280" s="23">
        <v>2018</v>
      </c>
      <c r="J280" s="23" t="s">
        <v>553</v>
      </c>
      <c r="K280" s="24">
        <v>7898608</v>
      </c>
      <c r="L280" s="24">
        <v>0</v>
      </c>
      <c r="M280" s="24">
        <v>7898608</v>
      </c>
      <c r="N280" s="25">
        <v>0.95512052964116212</v>
      </c>
      <c r="O280" s="24">
        <v>86.290364250430798</v>
      </c>
      <c r="P280" s="24">
        <v>3.2292427075323369</v>
      </c>
    </row>
    <row r="281" spans="2:16" x14ac:dyDescent="0.3">
      <c r="B281" t="s">
        <v>547</v>
      </c>
      <c r="C281" s="11" t="s">
        <v>554</v>
      </c>
      <c r="D281" s="23" t="s">
        <v>131</v>
      </c>
      <c r="E281" s="23">
        <v>2024</v>
      </c>
      <c r="F281" s="23" t="s">
        <v>137</v>
      </c>
      <c r="G281" s="23" t="s">
        <v>133</v>
      </c>
      <c r="H281" s="23" t="s">
        <v>134</v>
      </c>
      <c r="I281" s="23">
        <v>2018</v>
      </c>
      <c r="J281" s="23">
        <v>80</v>
      </c>
      <c r="K281" s="24">
        <v>6644600</v>
      </c>
      <c r="L281" s="24">
        <v>0</v>
      </c>
      <c r="M281" s="24">
        <v>6644600</v>
      </c>
      <c r="N281" s="25">
        <v>1</v>
      </c>
      <c r="O281" s="24">
        <v>12.35</v>
      </c>
      <c r="P281" s="24">
        <v>0.48540286821705425</v>
      </c>
    </row>
    <row r="282" spans="2:16" x14ac:dyDescent="0.3">
      <c r="B282" t="s">
        <v>547</v>
      </c>
      <c r="C282" s="11" t="s">
        <v>555</v>
      </c>
      <c r="D282" s="23" t="s">
        <v>131</v>
      </c>
      <c r="E282" s="23">
        <v>2023</v>
      </c>
      <c r="F282" s="23" t="s">
        <v>137</v>
      </c>
      <c r="G282" s="23" t="s">
        <v>133</v>
      </c>
      <c r="H282" s="23" t="s">
        <v>134</v>
      </c>
      <c r="I282" s="23">
        <v>2018</v>
      </c>
      <c r="J282" s="23">
        <v>70</v>
      </c>
      <c r="K282" s="24">
        <v>6301972</v>
      </c>
      <c r="L282" s="24">
        <v>0</v>
      </c>
      <c r="M282" s="24">
        <v>6301972</v>
      </c>
      <c r="N282" s="25">
        <v>1</v>
      </c>
      <c r="O282" s="24">
        <v>52.94</v>
      </c>
      <c r="P282" s="24">
        <v>2.0303030204081631</v>
      </c>
    </row>
    <row r="283" spans="2:16" x14ac:dyDescent="0.3">
      <c r="B283" t="s">
        <v>547</v>
      </c>
      <c r="C283" s="11" t="s">
        <v>556</v>
      </c>
      <c r="D283" s="23" t="s">
        <v>131</v>
      </c>
      <c r="E283" s="23">
        <v>2021</v>
      </c>
      <c r="F283" s="23" t="s">
        <v>132</v>
      </c>
      <c r="G283" s="23" t="s">
        <v>133</v>
      </c>
      <c r="H283" s="23" t="s">
        <v>134</v>
      </c>
      <c r="I283" s="23">
        <v>2018</v>
      </c>
      <c r="J283" s="23">
        <v>68</v>
      </c>
      <c r="K283" s="24">
        <v>3852892</v>
      </c>
      <c r="L283" s="24">
        <v>0</v>
      </c>
      <c r="M283" s="24">
        <v>3852892</v>
      </c>
      <c r="N283" s="25">
        <v>0.97600080250641397</v>
      </c>
      <c r="O283" s="24">
        <v>40.646529421182116</v>
      </c>
      <c r="P283" s="24">
        <v>1.5273857214768756</v>
      </c>
    </row>
    <row r="284" spans="2:16" x14ac:dyDescent="0.3">
      <c r="B284" t="s">
        <v>547</v>
      </c>
      <c r="C284" s="11" t="s">
        <v>557</v>
      </c>
      <c r="D284" s="23" t="s">
        <v>131</v>
      </c>
      <c r="E284" s="23">
        <v>2021</v>
      </c>
      <c r="F284" s="23" t="s">
        <v>132</v>
      </c>
      <c r="G284" s="23" t="s">
        <v>133</v>
      </c>
      <c r="H284" s="23" t="s">
        <v>134</v>
      </c>
      <c r="I284" s="23">
        <v>2018</v>
      </c>
      <c r="J284" s="23">
        <v>62</v>
      </c>
      <c r="K284" s="24">
        <v>7162622</v>
      </c>
      <c r="L284" s="24">
        <v>0</v>
      </c>
      <c r="M284" s="24">
        <v>7162622</v>
      </c>
      <c r="N284" s="25">
        <v>0.9760002725259751</v>
      </c>
      <c r="O284" s="24">
        <v>94.787194467177642</v>
      </c>
      <c r="P284" s="24">
        <v>3.5848054570928212</v>
      </c>
    </row>
    <row r="285" spans="2:16" x14ac:dyDescent="0.3">
      <c r="B285" t="s">
        <v>547</v>
      </c>
      <c r="C285" s="11" t="s">
        <v>558</v>
      </c>
      <c r="D285" s="23" t="s">
        <v>131</v>
      </c>
      <c r="E285" s="23">
        <v>2024</v>
      </c>
      <c r="F285" s="23" t="s">
        <v>137</v>
      </c>
      <c r="G285" s="23" t="s">
        <v>133</v>
      </c>
      <c r="H285" s="23" t="s">
        <v>134</v>
      </c>
      <c r="I285" s="23">
        <v>2018</v>
      </c>
      <c r="J285" s="23">
        <v>71</v>
      </c>
      <c r="K285" s="24">
        <v>1784250</v>
      </c>
      <c r="L285" s="24">
        <v>4163250</v>
      </c>
      <c r="M285" s="24">
        <v>5947500</v>
      </c>
      <c r="N285" s="25">
        <v>0.3</v>
      </c>
      <c r="O285" s="24">
        <v>15.355799999999999</v>
      </c>
      <c r="P285" s="24">
        <v>0.5800449948919939</v>
      </c>
    </row>
    <row r="286" spans="2:16" x14ac:dyDescent="0.3">
      <c r="B286" t="s">
        <v>547</v>
      </c>
      <c r="C286" s="11" t="s">
        <v>559</v>
      </c>
      <c r="D286" s="23" t="s">
        <v>131</v>
      </c>
      <c r="E286" s="23">
        <v>2023</v>
      </c>
      <c r="F286" s="23" t="s">
        <v>137</v>
      </c>
      <c r="G286" s="23" t="s">
        <v>133</v>
      </c>
      <c r="H286" s="23" t="s">
        <v>134</v>
      </c>
      <c r="I286" s="23">
        <v>2018</v>
      </c>
      <c r="J286" s="23" t="s">
        <v>560</v>
      </c>
      <c r="K286" s="24">
        <v>4746614</v>
      </c>
      <c r="L286" s="24">
        <v>0</v>
      </c>
      <c r="M286" s="24">
        <v>4746614</v>
      </c>
      <c r="N286" s="25">
        <v>1</v>
      </c>
      <c r="O286" s="24">
        <v>47.045999999999999</v>
      </c>
      <c r="P286" s="24">
        <v>1.8293739239358142</v>
      </c>
    </row>
    <row r="287" spans="2:16" x14ac:dyDescent="0.3">
      <c r="B287" t="s">
        <v>547</v>
      </c>
      <c r="C287" s="11" t="s">
        <v>561</v>
      </c>
      <c r="D287" s="23" t="s">
        <v>131</v>
      </c>
      <c r="E287" s="23">
        <v>2021</v>
      </c>
      <c r="F287" s="23" t="s">
        <v>132</v>
      </c>
      <c r="G287" s="23" t="s">
        <v>133</v>
      </c>
      <c r="H287" s="23" t="s">
        <v>134</v>
      </c>
      <c r="I287" s="23">
        <v>2018</v>
      </c>
      <c r="J287" s="23" t="s">
        <v>562</v>
      </c>
      <c r="K287" s="24">
        <v>3426759</v>
      </c>
      <c r="L287" s="24">
        <v>0</v>
      </c>
      <c r="M287" s="24">
        <v>3426759</v>
      </c>
      <c r="N287" s="25">
        <v>0.97600015721913524</v>
      </c>
      <c r="O287" s="24">
        <v>32.452298027583417</v>
      </c>
      <c r="P287" s="24">
        <v>1.2590290553512589</v>
      </c>
    </row>
    <row r="288" spans="2:16" x14ac:dyDescent="0.3">
      <c r="B288" t="s">
        <v>563</v>
      </c>
      <c r="C288" s="11" t="s">
        <v>564</v>
      </c>
      <c r="D288" s="23" t="s">
        <v>492</v>
      </c>
      <c r="E288" s="23">
        <v>2022</v>
      </c>
      <c r="F288" s="23" t="s">
        <v>132</v>
      </c>
      <c r="G288" s="23" t="s">
        <v>133</v>
      </c>
      <c r="H288" s="23" t="s">
        <v>134</v>
      </c>
      <c r="I288" s="23">
        <v>2018</v>
      </c>
      <c r="J288" s="23">
        <v>82</v>
      </c>
      <c r="K288" s="24">
        <v>12000000</v>
      </c>
      <c r="L288" s="24">
        <v>0</v>
      </c>
      <c r="M288" s="24">
        <v>12000000</v>
      </c>
      <c r="N288" s="25">
        <v>0.70588235294117652</v>
      </c>
      <c r="O288" s="24">
        <v>47.677552941176472</v>
      </c>
      <c r="P288" s="24">
        <v>1.1334466061406028</v>
      </c>
    </row>
    <row r="289" spans="2:16" x14ac:dyDescent="0.3">
      <c r="B289" t="s">
        <v>565</v>
      </c>
      <c r="C289" s="11" t="s">
        <v>566</v>
      </c>
      <c r="D289" s="23" t="s">
        <v>131</v>
      </c>
      <c r="E289" s="23">
        <v>2021</v>
      </c>
      <c r="F289" s="23" t="s">
        <v>132</v>
      </c>
      <c r="G289" s="23" t="s">
        <v>133</v>
      </c>
      <c r="H289" s="23" t="s">
        <v>134</v>
      </c>
      <c r="I289" s="23">
        <v>2018</v>
      </c>
      <c r="J289" s="23">
        <v>83</v>
      </c>
      <c r="K289" s="24">
        <v>6750000</v>
      </c>
      <c r="L289" s="24">
        <v>0</v>
      </c>
      <c r="M289" s="24">
        <v>6750000</v>
      </c>
      <c r="N289" s="25">
        <v>0.5625</v>
      </c>
      <c r="O289" s="24">
        <v>44.2839375</v>
      </c>
      <c r="P289" s="24">
        <v>1.4613699375</v>
      </c>
    </row>
    <row r="290" spans="2:16" x14ac:dyDescent="0.3">
      <c r="B290" t="s">
        <v>567</v>
      </c>
      <c r="C290" s="11" t="s">
        <v>568</v>
      </c>
      <c r="D290" s="23" t="s">
        <v>131</v>
      </c>
      <c r="E290" s="23">
        <v>2017</v>
      </c>
      <c r="F290" s="23" t="s">
        <v>253</v>
      </c>
      <c r="G290" s="23" t="s">
        <v>133</v>
      </c>
      <c r="H290" s="23" t="s">
        <v>254</v>
      </c>
      <c r="I290" s="23">
        <v>2013</v>
      </c>
      <c r="J290" s="23">
        <v>102</v>
      </c>
      <c r="K290" s="24">
        <v>12625736.039999999</v>
      </c>
      <c r="L290" s="24">
        <v>0</v>
      </c>
      <c r="M290" s="24">
        <v>12625736.039999999</v>
      </c>
      <c r="N290" s="25">
        <v>0.81277870101909744</v>
      </c>
      <c r="O290" s="24">
        <v>413.46702743802302</v>
      </c>
      <c r="P290" s="24">
        <v>59.139015868515294</v>
      </c>
    </row>
    <row r="291" spans="2:16" x14ac:dyDescent="0.3">
      <c r="B291" t="s">
        <v>569</v>
      </c>
      <c r="C291" s="11" t="s">
        <v>570</v>
      </c>
      <c r="D291" s="23" t="s">
        <v>131</v>
      </c>
      <c r="E291" s="23">
        <v>2023</v>
      </c>
      <c r="F291" s="23" t="s">
        <v>137</v>
      </c>
      <c r="G291" s="23" t="s">
        <v>133</v>
      </c>
      <c r="H291" s="23" t="s">
        <v>134</v>
      </c>
      <c r="I291" s="23">
        <v>2018</v>
      </c>
      <c r="J291" s="23">
        <v>87</v>
      </c>
      <c r="K291" s="24">
        <v>5300000</v>
      </c>
      <c r="L291" s="24">
        <v>0</v>
      </c>
      <c r="M291" s="24">
        <v>5300000</v>
      </c>
      <c r="N291" s="25">
        <v>1</v>
      </c>
      <c r="O291" s="24">
        <v>31.486000000000001</v>
      </c>
      <c r="P291" s="24">
        <v>1.8826936324703134</v>
      </c>
    </row>
    <row r="292" spans="2:16" x14ac:dyDescent="0.3">
      <c r="B292" t="s">
        <v>569</v>
      </c>
      <c r="C292" s="11" t="s">
        <v>571</v>
      </c>
      <c r="D292" s="23" t="s">
        <v>131</v>
      </c>
      <c r="E292" s="23">
        <v>2020</v>
      </c>
      <c r="F292" s="23" t="s">
        <v>132</v>
      </c>
      <c r="G292" s="23" t="s">
        <v>133</v>
      </c>
      <c r="H292" s="23" t="s">
        <v>134</v>
      </c>
      <c r="I292" s="23">
        <v>2018</v>
      </c>
      <c r="J292" s="23">
        <v>89</v>
      </c>
      <c r="K292" s="24">
        <v>2070590</v>
      </c>
      <c r="L292" s="24">
        <v>0</v>
      </c>
      <c r="M292" s="24">
        <v>2070590</v>
      </c>
      <c r="N292" s="25">
        <v>0.64705937499999999</v>
      </c>
      <c r="O292" s="24">
        <v>10.320597031249999</v>
      </c>
      <c r="P292" s="24">
        <v>0.45050027764118972</v>
      </c>
    </row>
    <row r="293" spans="2:16" x14ac:dyDescent="0.3">
      <c r="B293" t="s">
        <v>572</v>
      </c>
      <c r="C293" s="11" t="s">
        <v>573</v>
      </c>
      <c r="D293" s="23" t="s">
        <v>492</v>
      </c>
      <c r="E293" s="23">
        <v>2017</v>
      </c>
      <c r="F293" s="23" t="s">
        <v>334</v>
      </c>
      <c r="G293" s="23" t="s">
        <v>258</v>
      </c>
      <c r="H293" s="23" t="s">
        <v>254</v>
      </c>
      <c r="I293" s="23">
        <v>2013</v>
      </c>
      <c r="J293" s="23">
        <v>138</v>
      </c>
      <c r="K293" s="24">
        <v>4894294</v>
      </c>
      <c r="L293" s="24">
        <v>0</v>
      </c>
      <c r="M293" s="24">
        <v>4894294</v>
      </c>
      <c r="N293" s="25">
        <v>0.96660228305091445</v>
      </c>
      <c r="O293" s="24">
        <v>310.56931354425882</v>
      </c>
      <c r="P293" s="24">
        <v>16.996611523058526</v>
      </c>
    </row>
    <row r="294" spans="2:16" x14ac:dyDescent="0.3">
      <c r="B294" t="s">
        <v>574</v>
      </c>
      <c r="C294" s="11" t="s">
        <v>575</v>
      </c>
      <c r="D294" s="23" t="s">
        <v>131</v>
      </c>
      <c r="E294" s="23">
        <v>2023</v>
      </c>
      <c r="F294" s="23" t="s">
        <v>137</v>
      </c>
      <c r="G294" s="23" t="s">
        <v>133</v>
      </c>
      <c r="H294" s="23" t="s">
        <v>134</v>
      </c>
      <c r="I294" s="23">
        <v>2018</v>
      </c>
      <c r="J294" s="23">
        <v>68</v>
      </c>
      <c r="K294" s="24">
        <v>6980000</v>
      </c>
      <c r="L294" s="24">
        <v>0</v>
      </c>
      <c r="M294" s="24">
        <v>6980000</v>
      </c>
      <c r="N294" s="25">
        <v>0.99714285714285711</v>
      </c>
      <c r="O294" s="24">
        <v>86.717525714285713</v>
      </c>
      <c r="P294" s="24">
        <v>2.861678348571429</v>
      </c>
    </row>
    <row r="295" spans="2:16" x14ac:dyDescent="0.3">
      <c r="B295" t="s">
        <v>574</v>
      </c>
      <c r="C295" s="11" t="s">
        <v>576</v>
      </c>
      <c r="D295" s="23" t="s">
        <v>131</v>
      </c>
      <c r="E295" s="23">
        <v>2019</v>
      </c>
      <c r="F295" s="23" t="s">
        <v>132</v>
      </c>
      <c r="G295" s="23" t="s">
        <v>133</v>
      </c>
      <c r="H295" s="23" t="s">
        <v>134</v>
      </c>
      <c r="I295" s="23">
        <v>2018</v>
      </c>
      <c r="J295" s="23">
        <v>72</v>
      </c>
      <c r="K295" s="24">
        <v>6058608</v>
      </c>
      <c r="L295" s="24">
        <v>0</v>
      </c>
      <c r="M295" s="24">
        <v>6058608</v>
      </c>
      <c r="N295" s="25">
        <v>0.95333426590636261</v>
      </c>
      <c r="O295" s="24">
        <v>43.843842889033617</v>
      </c>
      <c r="P295" s="24">
        <v>1.4468468153381093</v>
      </c>
    </row>
    <row r="296" spans="2:16" x14ac:dyDescent="0.3">
      <c r="B296" t="s">
        <v>577</v>
      </c>
      <c r="C296" s="11" t="s">
        <v>578</v>
      </c>
      <c r="D296" s="23" t="s">
        <v>131</v>
      </c>
      <c r="E296" s="23">
        <v>2021</v>
      </c>
      <c r="F296" s="23" t="s">
        <v>132</v>
      </c>
      <c r="G296" s="23" t="s">
        <v>133</v>
      </c>
      <c r="H296" s="23" t="s">
        <v>134</v>
      </c>
      <c r="I296" s="23">
        <v>2018</v>
      </c>
      <c r="J296" s="23">
        <v>48</v>
      </c>
      <c r="K296" s="24">
        <v>50658757.5</v>
      </c>
      <c r="L296" s="24">
        <v>6341242.5</v>
      </c>
      <c r="M296" s="24">
        <v>57000000</v>
      </c>
      <c r="N296" s="25">
        <v>0.88875013157894733</v>
      </c>
      <c r="O296" s="24">
        <v>874.98872454157902</v>
      </c>
      <c r="P296" s="24">
        <v>39.294602329521602</v>
      </c>
    </row>
    <row r="297" spans="2:16" x14ac:dyDescent="0.3">
      <c r="B297" t="s">
        <v>577</v>
      </c>
      <c r="C297" s="11" t="s">
        <v>579</v>
      </c>
      <c r="D297" s="23" t="s">
        <v>131</v>
      </c>
      <c r="E297" s="23">
        <v>2024</v>
      </c>
      <c r="F297" s="23" t="s">
        <v>137</v>
      </c>
      <c r="G297" s="23" t="s">
        <v>133</v>
      </c>
      <c r="H297" s="23" t="s">
        <v>134</v>
      </c>
      <c r="I297" s="23">
        <v>2018</v>
      </c>
      <c r="J297" s="23">
        <v>52</v>
      </c>
      <c r="K297" s="24">
        <v>7350000</v>
      </c>
      <c r="L297" s="24">
        <v>0</v>
      </c>
      <c r="M297" s="24">
        <v>7350000</v>
      </c>
      <c r="N297" s="25">
        <v>1</v>
      </c>
      <c r="O297" s="24">
        <v>142.12799999999999</v>
      </c>
      <c r="P297" s="24">
        <v>10.493455296866236</v>
      </c>
    </row>
    <row r="298" spans="2:16" x14ac:dyDescent="0.3">
      <c r="B298" t="s">
        <v>580</v>
      </c>
      <c r="C298" s="11" t="s">
        <v>581</v>
      </c>
      <c r="D298" s="23" t="s">
        <v>131</v>
      </c>
      <c r="E298" s="23">
        <v>2022</v>
      </c>
      <c r="F298" s="23" t="s">
        <v>132</v>
      </c>
      <c r="G298" s="23" t="s">
        <v>133</v>
      </c>
      <c r="H298" s="23" t="s">
        <v>134</v>
      </c>
      <c r="I298" s="23">
        <v>2018</v>
      </c>
      <c r="J298" s="23">
        <v>71</v>
      </c>
      <c r="K298" s="24">
        <v>14554535</v>
      </c>
      <c r="L298" s="24">
        <v>0</v>
      </c>
      <c r="M298" s="24">
        <v>14554535</v>
      </c>
      <c r="N298" s="25">
        <v>1</v>
      </c>
      <c r="O298" s="24">
        <v>130.1063</v>
      </c>
      <c r="P298" s="24">
        <v>4.8169944247058831</v>
      </c>
    </row>
    <row r="299" spans="2:16" x14ac:dyDescent="0.3">
      <c r="B299" t="s">
        <v>582</v>
      </c>
      <c r="C299" s="11" t="s">
        <v>583</v>
      </c>
      <c r="D299" s="23" t="s">
        <v>131</v>
      </c>
      <c r="E299" s="23">
        <v>2022</v>
      </c>
      <c r="F299" s="23" t="s">
        <v>132</v>
      </c>
      <c r="G299" s="23" t="s">
        <v>133</v>
      </c>
      <c r="H299" s="23" t="s">
        <v>134</v>
      </c>
      <c r="I299" s="23">
        <v>2018</v>
      </c>
      <c r="J299" s="23">
        <v>76</v>
      </c>
      <c r="K299" s="24">
        <v>18750000</v>
      </c>
      <c r="L299" s="24">
        <v>0</v>
      </c>
      <c r="M299" s="24">
        <v>18750000</v>
      </c>
      <c r="N299" s="25">
        <v>0.75</v>
      </c>
      <c r="O299" s="24">
        <v>140.49180000000001</v>
      </c>
      <c r="P299" s="24">
        <v>3.4893726536842102</v>
      </c>
    </row>
    <row r="300" spans="2:16" x14ac:dyDescent="0.3">
      <c r="B300" t="s">
        <v>584</v>
      </c>
      <c r="C300" s="11" t="s">
        <v>585</v>
      </c>
      <c r="D300" s="23" t="s">
        <v>131</v>
      </c>
      <c r="E300" s="23">
        <v>2023</v>
      </c>
      <c r="F300" s="23" t="s">
        <v>137</v>
      </c>
      <c r="G300" s="23" t="s">
        <v>133</v>
      </c>
      <c r="H300" s="23" t="s">
        <v>134</v>
      </c>
      <c r="I300" s="23">
        <v>2018</v>
      </c>
      <c r="J300" s="23" t="s">
        <v>277</v>
      </c>
      <c r="K300" s="24">
        <v>12534784</v>
      </c>
      <c r="L300" s="24">
        <v>10213322</v>
      </c>
      <c r="M300" s="24">
        <v>22748106</v>
      </c>
      <c r="N300" s="25">
        <v>0.54921464238916473</v>
      </c>
      <c r="O300" s="24">
        <v>59.718304925543436</v>
      </c>
      <c r="P300" s="24">
        <v>1.7762865191039621</v>
      </c>
    </row>
    <row r="301" spans="2:16" x14ac:dyDescent="0.3">
      <c r="B301" t="s">
        <v>586</v>
      </c>
      <c r="C301" s="11" t="s">
        <v>587</v>
      </c>
      <c r="D301" s="23" t="s">
        <v>131</v>
      </c>
      <c r="E301" s="23">
        <v>2021</v>
      </c>
      <c r="F301" s="23" t="s">
        <v>132</v>
      </c>
      <c r="G301" s="23" t="s">
        <v>133</v>
      </c>
      <c r="H301" s="23" t="s">
        <v>134</v>
      </c>
      <c r="I301" s="23">
        <v>2018</v>
      </c>
      <c r="J301" s="23">
        <v>86</v>
      </c>
      <c r="K301" s="24">
        <v>2388274.13</v>
      </c>
      <c r="L301" s="24">
        <v>0</v>
      </c>
      <c r="M301" s="24">
        <v>2388274.13</v>
      </c>
      <c r="N301" s="25">
        <v>0.72371943333333333</v>
      </c>
      <c r="O301" s="24">
        <v>13.424995488333334</v>
      </c>
      <c r="P301" s="24">
        <v>0.44302485111499995</v>
      </c>
    </row>
    <row r="302" spans="2:16" x14ac:dyDescent="0.3">
      <c r="B302" t="s">
        <v>588</v>
      </c>
      <c r="C302" s="11" t="s">
        <v>589</v>
      </c>
      <c r="D302" s="23" t="s">
        <v>131</v>
      </c>
      <c r="E302" s="23">
        <v>2020</v>
      </c>
      <c r="F302" s="23" t="s">
        <v>132</v>
      </c>
      <c r="G302" s="23" t="s">
        <v>258</v>
      </c>
      <c r="H302" s="23" t="s">
        <v>254</v>
      </c>
      <c r="I302" s="23">
        <v>2018</v>
      </c>
      <c r="J302" s="23">
        <v>86</v>
      </c>
      <c r="K302" s="24">
        <v>12893323</v>
      </c>
      <c r="L302" s="24">
        <v>0</v>
      </c>
      <c r="M302" s="24">
        <v>12893323</v>
      </c>
      <c r="N302" s="25">
        <v>0.947362763323218</v>
      </c>
      <c r="O302" s="24">
        <v>19.428515550232554</v>
      </c>
      <c r="P302" s="24">
        <v>2.0649042652120375</v>
      </c>
    </row>
    <row r="303" spans="2:16" x14ac:dyDescent="0.3">
      <c r="B303" t="s">
        <v>590</v>
      </c>
      <c r="C303" s="11" t="s">
        <v>591</v>
      </c>
      <c r="D303" s="23" t="s">
        <v>131</v>
      </c>
      <c r="E303" s="23">
        <v>2024</v>
      </c>
      <c r="F303" s="23" t="s">
        <v>137</v>
      </c>
      <c r="G303" s="23" t="s">
        <v>133</v>
      </c>
      <c r="H303" s="23" t="s">
        <v>134</v>
      </c>
      <c r="I303" s="23">
        <v>2018</v>
      </c>
      <c r="J303" s="23">
        <v>86</v>
      </c>
      <c r="K303" s="24">
        <v>0</v>
      </c>
      <c r="L303" s="24">
        <v>10250000</v>
      </c>
      <c r="M303" s="24">
        <v>10250000</v>
      </c>
      <c r="N303" s="25">
        <v>0</v>
      </c>
      <c r="O303" s="24">
        <v>0</v>
      </c>
      <c r="P303" s="24">
        <v>0</v>
      </c>
    </row>
    <row r="304" spans="2:16" x14ac:dyDescent="0.3">
      <c r="B304" t="s">
        <v>592</v>
      </c>
      <c r="C304" s="11" t="s">
        <v>593</v>
      </c>
      <c r="D304" s="23" t="s">
        <v>131</v>
      </c>
      <c r="E304" s="23">
        <v>2023</v>
      </c>
      <c r="F304" s="23" t="s">
        <v>137</v>
      </c>
      <c r="G304" s="23" t="s">
        <v>133</v>
      </c>
      <c r="H304" s="23" t="s">
        <v>134</v>
      </c>
      <c r="I304" s="23">
        <v>2018</v>
      </c>
      <c r="J304" s="23">
        <v>88</v>
      </c>
      <c r="K304" s="24">
        <v>7225000</v>
      </c>
      <c r="L304" s="24">
        <v>0</v>
      </c>
      <c r="M304" s="24">
        <v>7225000</v>
      </c>
      <c r="N304" s="25">
        <v>0.96333333333333337</v>
      </c>
      <c r="O304" s="24">
        <v>37.741088000000012</v>
      </c>
      <c r="P304" s="24">
        <v>2.343145853288136</v>
      </c>
    </row>
    <row r="305" spans="2:16" x14ac:dyDescent="0.3">
      <c r="B305" t="s">
        <v>594</v>
      </c>
      <c r="C305" s="11" t="s">
        <v>595</v>
      </c>
      <c r="D305" s="23" t="s">
        <v>131</v>
      </c>
      <c r="E305" s="23">
        <v>2024</v>
      </c>
      <c r="F305" s="23" t="s">
        <v>137</v>
      </c>
      <c r="G305" s="23" t="s">
        <v>133</v>
      </c>
      <c r="H305" s="23" t="s">
        <v>134</v>
      </c>
      <c r="I305" s="23">
        <v>2018</v>
      </c>
      <c r="J305" s="23">
        <v>83</v>
      </c>
      <c r="K305" s="24">
        <v>31700000</v>
      </c>
      <c r="L305" s="24">
        <v>0</v>
      </c>
      <c r="M305" s="24">
        <v>31700000</v>
      </c>
      <c r="N305" s="25">
        <v>1</v>
      </c>
      <c r="O305" s="24">
        <v>167.161</v>
      </c>
      <c r="P305" s="24">
        <v>9.2495753333333344</v>
      </c>
    </row>
    <row r="306" spans="2:16" x14ac:dyDescent="0.3">
      <c r="B306" t="s">
        <v>594</v>
      </c>
      <c r="C306" s="11" t="s">
        <v>596</v>
      </c>
      <c r="D306" s="23" t="s">
        <v>131</v>
      </c>
      <c r="E306" s="23">
        <v>2023</v>
      </c>
      <c r="F306" s="23" t="s">
        <v>137</v>
      </c>
      <c r="G306" s="23" t="s">
        <v>133</v>
      </c>
      <c r="H306" s="23" t="s">
        <v>134</v>
      </c>
      <c r="I306" s="23">
        <v>2018</v>
      </c>
      <c r="J306" s="23">
        <v>89</v>
      </c>
      <c r="K306" s="24">
        <v>17000000</v>
      </c>
      <c r="L306" s="24">
        <v>0</v>
      </c>
      <c r="M306" s="24">
        <v>17000000</v>
      </c>
      <c r="N306" s="25">
        <v>0.85</v>
      </c>
      <c r="O306" s="24">
        <v>68.120360000000005</v>
      </c>
      <c r="P306" s="24">
        <v>3.7620209248695651</v>
      </c>
    </row>
    <row r="307" spans="2:16" x14ac:dyDescent="0.3">
      <c r="B307" t="s">
        <v>597</v>
      </c>
      <c r="C307" s="11" t="s">
        <v>598</v>
      </c>
      <c r="D307" s="23" t="s">
        <v>131</v>
      </c>
      <c r="E307" s="23">
        <v>2019</v>
      </c>
      <c r="F307" s="23" t="s">
        <v>132</v>
      </c>
      <c r="G307" s="23" t="s">
        <v>133</v>
      </c>
      <c r="H307" s="23" t="s">
        <v>134</v>
      </c>
      <c r="I307" s="23">
        <v>2018</v>
      </c>
      <c r="J307" s="23">
        <v>78</v>
      </c>
      <c r="K307" s="24">
        <v>11647717.220000001</v>
      </c>
      <c r="L307" s="24">
        <v>0</v>
      </c>
      <c r="M307" s="24">
        <v>11647717.220000001</v>
      </c>
      <c r="N307" s="25">
        <v>0.98591877934603722</v>
      </c>
      <c r="O307" s="24">
        <v>264.5989101633308</v>
      </c>
      <c r="P307" s="24">
        <v>38.70107217599454</v>
      </c>
    </row>
    <row r="308" spans="2:16" x14ac:dyDescent="0.3">
      <c r="B308" t="s">
        <v>597</v>
      </c>
      <c r="C308" s="11" t="s">
        <v>599</v>
      </c>
      <c r="D308" s="23" t="s">
        <v>131</v>
      </c>
      <c r="E308" s="23">
        <v>2021</v>
      </c>
      <c r="F308" s="23" t="s">
        <v>132</v>
      </c>
      <c r="G308" s="23" t="s">
        <v>133</v>
      </c>
      <c r="H308" s="23" t="s">
        <v>134</v>
      </c>
      <c r="I308" s="23">
        <v>2018</v>
      </c>
      <c r="J308" s="23">
        <v>78</v>
      </c>
      <c r="K308" s="24">
        <v>13549509.689999999</v>
      </c>
      <c r="L308" s="24">
        <v>0</v>
      </c>
      <c r="M308" s="24">
        <v>13549509.689999999</v>
      </c>
      <c r="N308" s="25">
        <v>0.99905127837325258</v>
      </c>
      <c r="O308" s="24">
        <v>268.12338398725677</v>
      </c>
      <c r="P308" s="24">
        <v>39.216572847399291</v>
      </c>
    </row>
    <row r="309" spans="2:16" x14ac:dyDescent="0.3">
      <c r="B309" t="s">
        <v>600</v>
      </c>
      <c r="C309" s="11" t="s">
        <v>601</v>
      </c>
      <c r="D309" s="23" t="s">
        <v>131</v>
      </c>
      <c r="E309" s="23">
        <v>2023</v>
      </c>
      <c r="F309" s="23" t="s">
        <v>137</v>
      </c>
      <c r="G309" s="23" t="s">
        <v>133</v>
      </c>
      <c r="H309" s="23" t="s">
        <v>134</v>
      </c>
      <c r="I309" s="23">
        <v>2018</v>
      </c>
      <c r="J309" s="23">
        <v>75</v>
      </c>
      <c r="K309" s="24">
        <v>7200000</v>
      </c>
      <c r="L309" s="24">
        <v>0</v>
      </c>
      <c r="M309" s="24">
        <v>7200000</v>
      </c>
      <c r="N309" s="25">
        <v>0.9</v>
      </c>
      <c r="O309" s="24">
        <v>72.081000000000003</v>
      </c>
      <c r="P309" s="24">
        <v>1.38539682</v>
      </c>
    </row>
    <row r="310" spans="2:16" x14ac:dyDescent="0.3">
      <c r="B310" t="s">
        <v>600</v>
      </c>
      <c r="C310" s="11" t="s">
        <v>602</v>
      </c>
      <c r="D310" s="23" t="s">
        <v>131</v>
      </c>
      <c r="E310" s="23">
        <v>2024</v>
      </c>
      <c r="F310" s="23" t="s">
        <v>137</v>
      </c>
      <c r="G310" s="23" t="s">
        <v>133</v>
      </c>
      <c r="H310" s="23" t="s">
        <v>134</v>
      </c>
      <c r="I310" s="23">
        <v>2018</v>
      </c>
      <c r="J310" s="23">
        <v>59</v>
      </c>
      <c r="K310" s="24">
        <v>9000000</v>
      </c>
      <c r="L310" s="24">
        <v>0</v>
      </c>
      <c r="M310" s="24">
        <v>9000000</v>
      </c>
      <c r="N310" s="25">
        <v>1</v>
      </c>
      <c r="O310" s="24">
        <v>122.1185</v>
      </c>
      <c r="P310" s="24">
        <v>1.9420780806451614</v>
      </c>
    </row>
    <row r="311" spans="2:16" x14ac:dyDescent="0.3">
      <c r="B311" t="s">
        <v>600</v>
      </c>
      <c r="C311" s="11" t="s">
        <v>603</v>
      </c>
      <c r="D311" s="23" t="s">
        <v>131</v>
      </c>
      <c r="E311" s="23">
        <v>2024</v>
      </c>
      <c r="F311" s="23" t="s">
        <v>137</v>
      </c>
      <c r="G311" s="23" t="s">
        <v>133</v>
      </c>
      <c r="H311" s="23" t="s">
        <v>134</v>
      </c>
      <c r="I311" s="23">
        <v>2018</v>
      </c>
      <c r="J311" s="23">
        <v>66</v>
      </c>
      <c r="K311" s="24">
        <v>9000000</v>
      </c>
      <c r="L311" s="24">
        <v>0</v>
      </c>
      <c r="M311" s="24">
        <v>9000000</v>
      </c>
      <c r="N311" s="25">
        <v>1</v>
      </c>
      <c r="O311" s="24">
        <v>99.891999999999996</v>
      </c>
      <c r="P311" s="24">
        <v>1.6609764831683169</v>
      </c>
    </row>
    <row r="312" spans="2:16" x14ac:dyDescent="0.3">
      <c r="B312" t="s">
        <v>604</v>
      </c>
      <c r="C312" s="11" t="s">
        <v>605</v>
      </c>
      <c r="D312" s="23" t="s">
        <v>131</v>
      </c>
      <c r="E312" s="23">
        <v>2023</v>
      </c>
      <c r="F312" s="23" t="s">
        <v>137</v>
      </c>
      <c r="G312" s="23" t="s">
        <v>133</v>
      </c>
      <c r="H312" s="23" t="s">
        <v>134</v>
      </c>
      <c r="I312" s="23">
        <v>2018</v>
      </c>
      <c r="J312" s="23" t="s">
        <v>606</v>
      </c>
      <c r="K312" s="24">
        <v>8000000</v>
      </c>
      <c r="L312" s="24">
        <v>0</v>
      </c>
      <c r="M312" s="24">
        <v>8000000</v>
      </c>
      <c r="N312" s="25">
        <v>0.8</v>
      </c>
      <c r="O312" s="24">
        <v>414.33034319417783</v>
      </c>
      <c r="P312" s="24">
        <v>30.751329813336568</v>
      </c>
    </row>
    <row r="313" spans="2:16" x14ac:dyDescent="0.3">
      <c r="B313" t="s">
        <v>607</v>
      </c>
      <c r="C313" s="11" t="s">
        <v>608</v>
      </c>
      <c r="D313" s="23" t="s">
        <v>131</v>
      </c>
      <c r="E313" s="23">
        <v>2019</v>
      </c>
      <c r="F313" s="23" t="s">
        <v>132</v>
      </c>
      <c r="G313" s="23" t="s">
        <v>133</v>
      </c>
      <c r="H313" s="23" t="s">
        <v>134</v>
      </c>
      <c r="I313" s="23">
        <v>2018</v>
      </c>
      <c r="J313" s="23">
        <v>83</v>
      </c>
      <c r="K313" s="24">
        <v>3566350.44</v>
      </c>
      <c r="L313" s="24">
        <v>0</v>
      </c>
      <c r="M313" s="24">
        <v>3566350.44</v>
      </c>
      <c r="N313" s="25">
        <v>0.88861521210933647</v>
      </c>
      <c r="O313" s="24">
        <v>22.76543311902909</v>
      </c>
      <c r="P313" s="24">
        <v>0.75125929292796001</v>
      </c>
    </row>
    <row r="314" spans="2:16" x14ac:dyDescent="0.3">
      <c r="B314" t="s">
        <v>609</v>
      </c>
      <c r="C314" s="11" t="s">
        <v>610</v>
      </c>
      <c r="D314" s="23" t="s">
        <v>131</v>
      </c>
      <c r="E314" s="23">
        <v>2023</v>
      </c>
      <c r="F314" s="23" t="s">
        <v>137</v>
      </c>
      <c r="G314" s="23" t="s">
        <v>133</v>
      </c>
      <c r="H314" s="23" t="s">
        <v>134</v>
      </c>
      <c r="I314" s="23">
        <v>2018</v>
      </c>
      <c r="J314" s="23">
        <v>72</v>
      </c>
      <c r="K314" s="24">
        <v>15653848</v>
      </c>
      <c r="L314" s="24">
        <v>0</v>
      </c>
      <c r="M314" s="24">
        <v>15653848</v>
      </c>
      <c r="N314" s="25">
        <v>0.78269239999999995</v>
      </c>
      <c r="O314" s="24">
        <v>136.92733922559998</v>
      </c>
      <c r="P314" s="24">
        <v>9.4784637820714526</v>
      </c>
    </row>
    <row r="315" spans="2:16" x14ac:dyDescent="0.3">
      <c r="B315" t="s">
        <v>611</v>
      </c>
      <c r="C315" s="11" t="s">
        <v>612</v>
      </c>
      <c r="D315" s="23" t="s">
        <v>131</v>
      </c>
      <c r="E315" s="23">
        <v>2023</v>
      </c>
      <c r="F315" s="23" t="s">
        <v>137</v>
      </c>
      <c r="G315" s="23" t="s">
        <v>133</v>
      </c>
      <c r="H315" s="23" t="s">
        <v>134</v>
      </c>
      <c r="I315" s="23">
        <v>2018</v>
      </c>
      <c r="J315" s="23">
        <v>85</v>
      </c>
      <c r="K315" s="24">
        <v>16146345.18</v>
      </c>
      <c r="L315" s="24">
        <v>0</v>
      </c>
      <c r="M315" s="24">
        <v>16146345.18</v>
      </c>
      <c r="N315" s="25">
        <v>0.95441510902600857</v>
      </c>
      <c r="O315" s="24">
        <v>45.37528032086901</v>
      </c>
      <c r="P315" s="24">
        <v>3.004232488215707</v>
      </c>
    </row>
    <row r="316" spans="2:16" x14ac:dyDescent="0.3">
      <c r="B316" t="s">
        <v>613</v>
      </c>
      <c r="C316" s="11" t="s">
        <v>614</v>
      </c>
      <c r="D316" s="23" t="s">
        <v>131</v>
      </c>
      <c r="E316" s="23">
        <v>2024</v>
      </c>
      <c r="F316" s="23" t="s">
        <v>137</v>
      </c>
      <c r="G316" s="23" t="s">
        <v>133</v>
      </c>
      <c r="H316" s="23" t="s">
        <v>134</v>
      </c>
      <c r="I316" s="23">
        <v>2018</v>
      </c>
      <c r="J316" s="23">
        <v>71</v>
      </c>
      <c r="K316" s="24">
        <v>0</v>
      </c>
      <c r="L316" s="24">
        <v>8501031</v>
      </c>
      <c r="M316" s="24">
        <v>8501031</v>
      </c>
      <c r="N316" s="25">
        <v>0</v>
      </c>
      <c r="O316" s="24">
        <v>0</v>
      </c>
      <c r="P316" s="24">
        <v>0</v>
      </c>
    </row>
    <row r="317" spans="2:16" x14ac:dyDescent="0.3">
      <c r="B317" t="s">
        <v>615</v>
      </c>
      <c r="C317" s="11" t="s">
        <v>616</v>
      </c>
      <c r="D317" s="23" t="s">
        <v>131</v>
      </c>
      <c r="E317" s="23">
        <v>2023</v>
      </c>
      <c r="F317" s="23" t="s">
        <v>137</v>
      </c>
      <c r="G317" s="23" t="s">
        <v>133</v>
      </c>
      <c r="H317" s="23" t="s">
        <v>134</v>
      </c>
      <c r="I317" s="23">
        <v>2018</v>
      </c>
      <c r="J317" s="23">
        <v>75</v>
      </c>
      <c r="K317" s="24">
        <v>8021202</v>
      </c>
      <c r="L317" s="24">
        <v>0</v>
      </c>
      <c r="M317" s="24">
        <v>8021202</v>
      </c>
      <c r="N317" s="25">
        <v>1</v>
      </c>
      <c r="O317" s="24">
        <v>61.669499999999999</v>
      </c>
      <c r="P317" s="24">
        <v>1.3698418831578947</v>
      </c>
    </row>
    <row r="318" spans="2:16" x14ac:dyDescent="0.3">
      <c r="B318" t="s">
        <v>617</v>
      </c>
      <c r="C318" s="11" t="s">
        <v>618</v>
      </c>
      <c r="D318" s="23" t="s">
        <v>131</v>
      </c>
      <c r="E318" s="23">
        <v>2021</v>
      </c>
      <c r="F318" s="23" t="s">
        <v>132</v>
      </c>
      <c r="G318" s="23" t="s">
        <v>133</v>
      </c>
      <c r="H318" s="23" t="s">
        <v>134</v>
      </c>
      <c r="I318" s="23">
        <v>2018</v>
      </c>
      <c r="J318" s="23">
        <v>80</v>
      </c>
      <c r="K318" s="24">
        <v>8372547.2400000002</v>
      </c>
      <c r="L318" s="24">
        <v>0</v>
      </c>
      <c r="M318" s="24">
        <v>8372547.2400000002</v>
      </c>
      <c r="N318" s="25">
        <v>0.85434155510204079</v>
      </c>
      <c r="O318" s="24">
        <v>21.52940718857143</v>
      </c>
      <c r="P318" s="24">
        <v>0.71047043722285708</v>
      </c>
    </row>
    <row r="319" spans="2:16" x14ac:dyDescent="0.3">
      <c r="B319" t="s">
        <v>619</v>
      </c>
      <c r="C319" s="11" t="s">
        <v>620</v>
      </c>
      <c r="D319" s="23" t="s">
        <v>131</v>
      </c>
      <c r="E319" s="23">
        <v>2021</v>
      </c>
      <c r="F319" s="23" t="s">
        <v>132</v>
      </c>
      <c r="G319" s="23" t="s">
        <v>133</v>
      </c>
      <c r="H319" s="23" t="s">
        <v>134</v>
      </c>
      <c r="I319" s="23">
        <v>2018</v>
      </c>
      <c r="J319" s="23">
        <v>72</v>
      </c>
      <c r="K319" s="24">
        <v>21524229.379999999</v>
      </c>
      <c r="L319" s="24">
        <v>0</v>
      </c>
      <c r="M319" s="24">
        <v>21524229.379999999</v>
      </c>
      <c r="N319" s="25">
        <v>0.86096917519999994</v>
      </c>
      <c r="O319" s="24">
        <v>195.58361242882333</v>
      </c>
      <c r="P319" s="24">
        <v>13.234491107683711</v>
      </c>
    </row>
    <row r="320" spans="2:16" x14ac:dyDescent="0.3">
      <c r="B320" t="s">
        <v>621</v>
      </c>
      <c r="C320" s="11" t="s">
        <v>622</v>
      </c>
      <c r="D320" s="23" t="s">
        <v>131</v>
      </c>
      <c r="E320" s="23">
        <v>2023</v>
      </c>
      <c r="F320" s="23" t="s">
        <v>137</v>
      </c>
      <c r="G320" s="23" t="s">
        <v>133</v>
      </c>
      <c r="H320" s="23" t="s">
        <v>134</v>
      </c>
      <c r="I320" s="23">
        <v>2018</v>
      </c>
      <c r="J320" s="23">
        <v>78</v>
      </c>
      <c r="K320" s="24">
        <v>9000000</v>
      </c>
      <c r="L320" s="24">
        <v>0</v>
      </c>
      <c r="M320" s="24">
        <v>9000000</v>
      </c>
      <c r="N320" s="25">
        <v>0.9</v>
      </c>
      <c r="O320" s="24">
        <v>125.59140000000001</v>
      </c>
      <c r="P320" s="24">
        <v>13.078293838163267</v>
      </c>
    </row>
    <row r="321" spans="2:16" x14ac:dyDescent="0.3">
      <c r="B321" t="s">
        <v>621</v>
      </c>
      <c r="C321" s="11" t="s">
        <v>623</v>
      </c>
      <c r="D321" s="23" t="s">
        <v>624</v>
      </c>
      <c r="E321" s="23">
        <v>2021</v>
      </c>
      <c r="F321" s="23" t="s">
        <v>132</v>
      </c>
      <c r="G321" s="23" t="s">
        <v>133</v>
      </c>
      <c r="H321" s="23" t="s">
        <v>625</v>
      </c>
      <c r="I321" s="23" t="s">
        <v>626</v>
      </c>
      <c r="J321" s="23" t="s">
        <v>626</v>
      </c>
      <c r="K321" s="24">
        <v>7039574.4000000004</v>
      </c>
      <c r="L321" s="24">
        <v>0</v>
      </c>
      <c r="M321" s="24">
        <v>7039574.4000000004</v>
      </c>
      <c r="N321" s="25">
        <v>0.87114420900245726</v>
      </c>
      <c r="O321" s="24">
        <v>452.99498868127779</v>
      </c>
      <c r="P321" s="24">
        <v>45.632624413650319</v>
      </c>
    </row>
    <row r="322" spans="2:16" x14ac:dyDescent="0.3">
      <c r="B322" t="s">
        <v>627</v>
      </c>
      <c r="C322" s="11" t="s">
        <v>628</v>
      </c>
      <c r="D322" s="23" t="s">
        <v>131</v>
      </c>
      <c r="E322" s="23">
        <v>2024</v>
      </c>
      <c r="F322" s="23" t="s">
        <v>137</v>
      </c>
      <c r="G322" s="23" t="s">
        <v>133</v>
      </c>
      <c r="H322" s="23" t="s">
        <v>134</v>
      </c>
      <c r="I322" s="23">
        <v>2018</v>
      </c>
      <c r="J322" s="23">
        <v>75</v>
      </c>
      <c r="K322" s="24">
        <v>300000</v>
      </c>
      <c r="L322" s="24">
        <v>6593761</v>
      </c>
      <c r="M322" s="24">
        <v>6893761</v>
      </c>
      <c r="N322" s="25">
        <v>4.3517609618320102E-2</v>
      </c>
      <c r="O322" s="24">
        <v>1.7581549461897505</v>
      </c>
      <c r="P322" s="24">
        <v>0.11000555728940994</v>
      </c>
    </row>
    <row r="323" spans="2:16" x14ac:dyDescent="0.3">
      <c r="B323" t="s">
        <v>629</v>
      </c>
      <c r="C323" s="11" t="s">
        <v>630</v>
      </c>
      <c r="D323" s="23" t="s">
        <v>131</v>
      </c>
      <c r="E323" s="23">
        <v>2024</v>
      </c>
      <c r="F323" s="23" t="s">
        <v>137</v>
      </c>
      <c r="G323" s="23" t="s">
        <v>133</v>
      </c>
      <c r="H323" s="23" t="s">
        <v>134</v>
      </c>
      <c r="I323" s="23">
        <v>2018</v>
      </c>
      <c r="J323" s="23">
        <v>75</v>
      </c>
      <c r="K323" s="24">
        <v>2294355</v>
      </c>
      <c r="L323" s="24">
        <v>5647701</v>
      </c>
      <c r="M323" s="24">
        <v>7942056</v>
      </c>
      <c r="N323" s="25">
        <v>0.28888678196174894</v>
      </c>
      <c r="O323" s="24">
        <v>11.340250625908455</v>
      </c>
      <c r="P323" s="24">
        <v>1.2867404376864127</v>
      </c>
    </row>
    <row r="324" spans="2:16" x14ac:dyDescent="0.3">
      <c r="B324" t="s">
        <v>629</v>
      </c>
      <c r="C324" s="11" t="s">
        <v>631</v>
      </c>
      <c r="D324" s="23" t="s">
        <v>131</v>
      </c>
      <c r="E324" s="23">
        <v>2023</v>
      </c>
      <c r="F324" s="23" t="s">
        <v>137</v>
      </c>
      <c r="G324" s="23" t="s">
        <v>133</v>
      </c>
      <c r="H324" s="23" t="s">
        <v>134</v>
      </c>
      <c r="I324" s="23">
        <v>2018</v>
      </c>
      <c r="J324" s="23">
        <v>75</v>
      </c>
      <c r="K324" s="24">
        <v>7739957</v>
      </c>
      <c r="L324" s="24">
        <v>668657</v>
      </c>
      <c r="M324" s="24">
        <v>8408614</v>
      </c>
      <c r="N324" s="25">
        <v>0.9204795225467598</v>
      </c>
      <c r="O324" s="24">
        <v>31.647466704441424</v>
      </c>
      <c r="P324" s="24">
        <v>3.2732907477368225</v>
      </c>
    </row>
    <row r="325" spans="2:16" x14ac:dyDescent="0.3">
      <c r="B325" t="s">
        <v>629</v>
      </c>
      <c r="C325" s="11" t="s">
        <v>632</v>
      </c>
      <c r="D325" s="23" t="s">
        <v>131</v>
      </c>
      <c r="E325" s="23">
        <v>2024</v>
      </c>
      <c r="F325" s="23" t="s">
        <v>137</v>
      </c>
      <c r="G325" s="23" t="s">
        <v>133</v>
      </c>
      <c r="H325" s="23" t="s">
        <v>134</v>
      </c>
      <c r="I325" s="23">
        <v>2018</v>
      </c>
      <c r="J325" s="23">
        <v>74</v>
      </c>
      <c r="K325" s="24">
        <v>2886087</v>
      </c>
      <c r="L325" s="24">
        <v>7432754</v>
      </c>
      <c r="M325" s="24">
        <v>10318841</v>
      </c>
      <c r="N325" s="25">
        <v>0.27969100405752934</v>
      </c>
      <c r="O325" s="24">
        <v>14.025273213067242</v>
      </c>
      <c r="P325" s="24">
        <v>1.5801153307305817</v>
      </c>
    </row>
    <row r="326" spans="2:16" x14ac:dyDescent="0.3">
      <c r="B326" t="s">
        <v>629</v>
      </c>
      <c r="C326" s="11" t="s">
        <v>633</v>
      </c>
      <c r="D326" s="23" t="s">
        <v>131</v>
      </c>
      <c r="E326" s="23">
        <v>2021</v>
      </c>
      <c r="F326" s="23" t="s">
        <v>132</v>
      </c>
      <c r="G326" s="23" t="s">
        <v>133</v>
      </c>
      <c r="H326" s="23" t="s">
        <v>134</v>
      </c>
      <c r="I326" s="23">
        <v>2018</v>
      </c>
      <c r="J326" s="23" t="s">
        <v>634</v>
      </c>
      <c r="K326" s="24">
        <v>11591320</v>
      </c>
      <c r="L326" s="24">
        <v>0</v>
      </c>
      <c r="M326" s="24">
        <v>11591320</v>
      </c>
      <c r="N326" s="25">
        <v>0.97222226881945906</v>
      </c>
      <c r="O326" s="24">
        <v>127.10697831427974</v>
      </c>
      <c r="P326" s="24">
        <v>4.1945302843712309</v>
      </c>
    </row>
    <row r="327" spans="2:16" x14ac:dyDescent="0.3">
      <c r="B327" t="s">
        <v>635</v>
      </c>
      <c r="C327" s="11" t="s">
        <v>636</v>
      </c>
      <c r="D327" s="23" t="s">
        <v>131</v>
      </c>
      <c r="E327" s="23">
        <v>2024</v>
      </c>
      <c r="F327" s="23" t="s">
        <v>137</v>
      </c>
      <c r="G327" s="23" t="s">
        <v>133</v>
      </c>
      <c r="H327" s="23" t="s">
        <v>134</v>
      </c>
      <c r="I327" s="23">
        <v>2018</v>
      </c>
      <c r="J327" s="23">
        <v>73</v>
      </c>
      <c r="K327" s="24">
        <v>12600000</v>
      </c>
      <c r="L327" s="24">
        <v>6212175</v>
      </c>
      <c r="M327" s="24">
        <v>18812175</v>
      </c>
      <c r="N327" s="25">
        <v>0.66977901279357654</v>
      </c>
      <c r="O327" s="24">
        <v>39.225607884255815</v>
      </c>
      <c r="P327" s="24">
        <v>3.3724337445179935</v>
      </c>
    </row>
    <row r="328" spans="2:16" x14ac:dyDescent="0.3">
      <c r="B328" t="s">
        <v>635</v>
      </c>
      <c r="C328" s="11" t="s">
        <v>637</v>
      </c>
      <c r="D328" s="23" t="s">
        <v>131</v>
      </c>
      <c r="E328" s="23">
        <v>2024</v>
      </c>
      <c r="F328" s="23" t="s">
        <v>137</v>
      </c>
      <c r="G328" s="23" t="s">
        <v>133</v>
      </c>
      <c r="H328" s="23" t="s">
        <v>134</v>
      </c>
      <c r="I328" s="23">
        <v>2018</v>
      </c>
      <c r="J328" s="23">
        <v>74</v>
      </c>
      <c r="K328" s="24">
        <v>0</v>
      </c>
      <c r="L328" s="24">
        <v>10790984</v>
      </c>
      <c r="M328" s="24">
        <v>10790984</v>
      </c>
      <c r="N328" s="25">
        <v>0</v>
      </c>
      <c r="O328" s="24">
        <v>0</v>
      </c>
      <c r="P328" s="24">
        <v>0</v>
      </c>
    </row>
    <row r="329" spans="2:16" x14ac:dyDescent="0.3">
      <c r="B329" t="s">
        <v>638</v>
      </c>
      <c r="C329" s="11" t="s">
        <v>639</v>
      </c>
      <c r="D329" s="23" t="s">
        <v>131</v>
      </c>
      <c r="E329" s="23">
        <v>2021</v>
      </c>
      <c r="F329" s="23" t="s">
        <v>132</v>
      </c>
      <c r="G329" s="23" t="s">
        <v>133</v>
      </c>
      <c r="H329" s="23" t="s">
        <v>134</v>
      </c>
      <c r="I329" s="23">
        <v>2018</v>
      </c>
      <c r="J329" s="23">
        <v>74</v>
      </c>
      <c r="K329" s="24">
        <v>6248668</v>
      </c>
      <c r="L329" s="24">
        <v>0</v>
      </c>
      <c r="M329" s="24">
        <v>6248668</v>
      </c>
      <c r="N329" s="25">
        <v>0.97222242967388595</v>
      </c>
      <c r="O329" s="24">
        <v>42.404453492656209</v>
      </c>
      <c r="P329" s="24">
        <v>1.3993469652576549</v>
      </c>
    </row>
    <row r="330" spans="2:16" x14ac:dyDescent="0.3">
      <c r="B330" t="s">
        <v>640</v>
      </c>
      <c r="C330" s="11" t="s">
        <v>641</v>
      </c>
      <c r="D330" s="23" t="s">
        <v>131</v>
      </c>
      <c r="E330" s="23">
        <v>2024</v>
      </c>
      <c r="F330" s="23" t="s">
        <v>137</v>
      </c>
      <c r="G330" s="23" t="s">
        <v>133</v>
      </c>
      <c r="H330" s="23" t="s">
        <v>134</v>
      </c>
      <c r="I330" s="23">
        <v>2018</v>
      </c>
      <c r="J330" s="23">
        <v>75</v>
      </c>
      <c r="K330" s="24">
        <v>7237000</v>
      </c>
      <c r="L330" s="24">
        <v>9011192</v>
      </c>
      <c r="M330" s="24">
        <v>16248192</v>
      </c>
      <c r="N330" s="25">
        <v>0.44540340242163556</v>
      </c>
      <c r="O330" s="24">
        <v>41.636310058374491</v>
      </c>
      <c r="P330" s="24">
        <v>1.3417967636046371</v>
      </c>
    </row>
    <row r="331" spans="2:16" x14ac:dyDescent="0.3">
      <c r="B331" t="s">
        <v>640</v>
      </c>
      <c r="C331" s="11" t="s">
        <v>642</v>
      </c>
      <c r="D331" s="23" t="s">
        <v>131</v>
      </c>
      <c r="E331" s="23">
        <v>2024</v>
      </c>
      <c r="F331" s="23" t="s">
        <v>137</v>
      </c>
      <c r="G331" s="23" t="s">
        <v>133</v>
      </c>
      <c r="H331" s="23" t="s">
        <v>134</v>
      </c>
      <c r="I331" s="23">
        <v>2018</v>
      </c>
      <c r="J331" s="23">
        <v>75</v>
      </c>
      <c r="K331" s="24">
        <v>7600000</v>
      </c>
      <c r="L331" s="24">
        <v>6784550</v>
      </c>
      <c r="M331" s="24">
        <v>14384550</v>
      </c>
      <c r="N331" s="25">
        <v>0.52834464755588462</v>
      </c>
      <c r="O331" s="24">
        <v>36.796562979029588</v>
      </c>
      <c r="P331" s="24">
        <v>2.4071851543843912</v>
      </c>
    </row>
    <row r="332" spans="2:16" x14ac:dyDescent="0.3">
      <c r="B332" t="s">
        <v>643</v>
      </c>
      <c r="C332" s="11" t="s">
        <v>644</v>
      </c>
      <c r="D332" s="23" t="s">
        <v>131</v>
      </c>
      <c r="E332" s="23">
        <v>2021</v>
      </c>
      <c r="F332" s="23" t="s">
        <v>132</v>
      </c>
      <c r="G332" s="23" t="s">
        <v>133</v>
      </c>
      <c r="H332" s="23" t="s">
        <v>134</v>
      </c>
      <c r="I332" s="23">
        <v>2018</v>
      </c>
      <c r="J332" s="23" t="s">
        <v>304</v>
      </c>
      <c r="K332" s="24">
        <v>16016599</v>
      </c>
      <c r="L332" s="24">
        <v>0</v>
      </c>
      <c r="M332" s="24">
        <v>16016599</v>
      </c>
      <c r="N332" s="25">
        <v>0.98666669870010171</v>
      </c>
      <c r="O332" s="24">
        <v>130.44819090183915</v>
      </c>
      <c r="P332" s="24">
        <v>4.3047902997606915</v>
      </c>
    </row>
    <row r="333" spans="2:16" x14ac:dyDescent="0.3">
      <c r="B333" t="s">
        <v>640</v>
      </c>
      <c r="C333" s="11" t="s">
        <v>645</v>
      </c>
      <c r="D333" s="23" t="s">
        <v>131</v>
      </c>
      <c r="E333" s="23">
        <v>2024</v>
      </c>
      <c r="F333" s="23" t="s">
        <v>137</v>
      </c>
      <c r="G333" s="23" t="s">
        <v>133</v>
      </c>
      <c r="H333" s="23" t="s">
        <v>134</v>
      </c>
      <c r="I333" s="23">
        <v>2018</v>
      </c>
      <c r="J333" s="23">
        <v>69</v>
      </c>
      <c r="K333" s="24">
        <v>0</v>
      </c>
      <c r="L333" s="24">
        <v>15695777</v>
      </c>
      <c r="M333" s="24">
        <v>15695777</v>
      </c>
      <c r="N333" s="25">
        <v>0</v>
      </c>
      <c r="O333" s="24">
        <v>0</v>
      </c>
      <c r="P333" s="24">
        <v>0</v>
      </c>
    </row>
    <row r="334" spans="2:16" x14ac:dyDescent="0.3">
      <c r="B334" t="s">
        <v>640</v>
      </c>
      <c r="C334" s="11" t="s">
        <v>646</v>
      </c>
      <c r="D334" s="23" t="s">
        <v>131</v>
      </c>
      <c r="E334" s="23">
        <v>2024</v>
      </c>
      <c r="F334" s="23" t="s">
        <v>137</v>
      </c>
      <c r="G334" s="23" t="s">
        <v>133</v>
      </c>
      <c r="H334" s="23" t="s">
        <v>134</v>
      </c>
      <c r="I334" s="23">
        <v>2018</v>
      </c>
      <c r="J334" s="23">
        <v>75</v>
      </c>
      <c r="K334" s="24">
        <v>0</v>
      </c>
      <c r="L334" s="24">
        <v>13497720</v>
      </c>
      <c r="M334" s="24">
        <v>13497720</v>
      </c>
      <c r="N334" s="25">
        <v>0</v>
      </c>
      <c r="O334" s="24">
        <v>0</v>
      </c>
      <c r="P334" s="24">
        <v>0</v>
      </c>
    </row>
    <row r="335" spans="2:16" x14ac:dyDescent="0.3">
      <c r="B335" t="s">
        <v>640</v>
      </c>
      <c r="C335" s="11" t="s">
        <v>647</v>
      </c>
      <c r="D335" s="23" t="s">
        <v>131</v>
      </c>
      <c r="E335" s="23">
        <v>2023</v>
      </c>
      <c r="F335" s="23" t="s">
        <v>137</v>
      </c>
      <c r="G335" s="23" t="s">
        <v>133</v>
      </c>
      <c r="H335" s="23" t="s">
        <v>134</v>
      </c>
      <c r="I335" s="23">
        <v>2018</v>
      </c>
      <c r="J335" s="23">
        <v>75</v>
      </c>
      <c r="K335" s="24">
        <v>15950000</v>
      </c>
      <c r="L335" s="24">
        <v>1708409</v>
      </c>
      <c r="M335" s="24">
        <v>17658409</v>
      </c>
      <c r="N335" s="25">
        <v>0.90325238247681316</v>
      </c>
      <c r="O335" s="24">
        <v>80.073323706569482</v>
      </c>
      <c r="P335" s="24">
        <v>9.0234628484933168</v>
      </c>
    </row>
    <row r="336" spans="2:16" x14ac:dyDescent="0.3">
      <c r="B336" t="s">
        <v>640</v>
      </c>
      <c r="C336" s="11" t="s">
        <v>648</v>
      </c>
      <c r="D336" s="23" t="s">
        <v>131</v>
      </c>
      <c r="E336" s="23">
        <v>2024</v>
      </c>
      <c r="F336" s="23" t="s">
        <v>137</v>
      </c>
      <c r="G336" s="23" t="s">
        <v>133</v>
      </c>
      <c r="H336" s="23" t="s">
        <v>134</v>
      </c>
      <c r="I336" s="23">
        <v>2018</v>
      </c>
      <c r="J336" s="23">
        <v>75</v>
      </c>
      <c r="K336" s="24">
        <v>0</v>
      </c>
      <c r="L336" s="24">
        <v>18377442</v>
      </c>
      <c r="M336" s="24">
        <v>18377442</v>
      </c>
      <c r="N336" s="25">
        <v>0</v>
      </c>
      <c r="O336" s="24">
        <v>0</v>
      </c>
      <c r="P336" s="24">
        <v>0</v>
      </c>
    </row>
    <row r="337" spans="2:16" x14ac:dyDescent="0.3">
      <c r="B337" t="s">
        <v>643</v>
      </c>
      <c r="C337" s="11" t="s">
        <v>649</v>
      </c>
      <c r="D337" s="23" t="s">
        <v>131</v>
      </c>
      <c r="E337" s="23">
        <v>2020</v>
      </c>
      <c r="F337" s="23" t="s">
        <v>132</v>
      </c>
      <c r="G337" s="23" t="s">
        <v>133</v>
      </c>
      <c r="H337" s="23" t="s">
        <v>134</v>
      </c>
      <c r="I337" s="23">
        <v>2018</v>
      </c>
      <c r="J337" s="23">
        <v>72</v>
      </c>
      <c r="K337" s="24">
        <v>4430042</v>
      </c>
      <c r="L337" s="24">
        <v>0</v>
      </c>
      <c r="M337" s="24">
        <v>4430042</v>
      </c>
      <c r="N337" s="25">
        <v>0.97000076635902821</v>
      </c>
      <c r="O337" s="24">
        <v>42.916713906788843</v>
      </c>
      <c r="P337" s="24">
        <v>1.4162515589240319</v>
      </c>
    </row>
    <row r="338" spans="2:16" x14ac:dyDescent="0.3">
      <c r="B338" t="s">
        <v>640</v>
      </c>
      <c r="C338" s="11" t="s">
        <v>650</v>
      </c>
      <c r="D338" s="23" t="s">
        <v>131</v>
      </c>
      <c r="E338" s="23">
        <v>2024</v>
      </c>
      <c r="F338" s="23" t="s">
        <v>137</v>
      </c>
      <c r="G338" s="23" t="s">
        <v>133</v>
      </c>
      <c r="H338" s="23" t="s">
        <v>134</v>
      </c>
      <c r="I338" s="23">
        <v>2018</v>
      </c>
      <c r="J338" s="23">
        <v>73</v>
      </c>
      <c r="K338" s="24">
        <v>1450000</v>
      </c>
      <c r="L338" s="24">
        <v>5855587</v>
      </c>
      <c r="M338" s="24">
        <v>7305587</v>
      </c>
      <c r="N338" s="25">
        <v>0.19847823316593177</v>
      </c>
      <c r="O338" s="24">
        <v>10.714887113109461</v>
      </c>
      <c r="P338" s="24">
        <v>0.3450907976228787</v>
      </c>
    </row>
    <row r="339" spans="2:16" x14ac:dyDescent="0.3">
      <c r="B339" t="s">
        <v>640</v>
      </c>
      <c r="C339" s="11" t="s">
        <v>651</v>
      </c>
      <c r="D339" s="23" t="s">
        <v>131</v>
      </c>
      <c r="E339" s="23">
        <v>2020</v>
      </c>
      <c r="F339" s="23" t="s">
        <v>132</v>
      </c>
      <c r="G339" s="23" t="s">
        <v>133</v>
      </c>
      <c r="H339" s="23" t="s">
        <v>134</v>
      </c>
      <c r="I339" s="23">
        <v>2018</v>
      </c>
      <c r="J339" s="23">
        <v>73</v>
      </c>
      <c r="K339" s="24">
        <v>6122850</v>
      </c>
      <c r="L339" s="24">
        <v>0</v>
      </c>
      <c r="M339" s="24">
        <v>6122850</v>
      </c>
      <c r="N339" s="25">
        <v>0.96250039299525258</v>
      </c>
      <c r="O339" s="24">
        <v>45.618668626402993</v>
      </c>
      <c r="P339" s="24">
        <v>1.7134371936076966</v>
      </c>
    </row>
    <row r="340" spans="2:16" x14ac:dyDescent="0.3">
      <c r="B340" t="s">
        <v>643</v>
      </c>
      <c r="C340" s="11" t="s">
        <v>652</v>
      </c>
      <c r="D340" s="23" t="s">
        <v>131</v>
      </c>
      <c r="E340" s="23">
        <v>2022</v>
      </c>
      <c r="F340" s="23" t="s">
        <v>132</v>
      </c>
      <c r="G340" s="23" t="s">
        <v>133</v>
      </c>
      <c r="H340" s="23" t="s">
        <v>134</v>
      </c>
      <c r="I340" s="23">
        <v>2018</v>
      </c>
      <c r="J340" s="23">
        <v>75</v>
      </c>
      <c r="K340" s="24">
        <v>18922583</v>
      </c>
      <c r="L340" s="24">
        <v>0</v>
      </c>
      <c r="M340" s="24">
        <v>18922583</v>
      </c>
      <c r="N340" s="25">
        <v>0.99333334383225247</v>
      </c>
      <c r="O340" s="24">
        <v>59.211110625824816</v>
      </c>
      <c r="P340" s="24">
        <v>6.4154004798276478</v>
      </c>
    </row>
    <row r="341" spans="2:16" x14ac:dyDescent="0.3">
      <c r="B341" t="s">
        <v>640</v>
      </c>
      <c r="C341" s="11" t="s">
        <v>653</v>
      </c>
      <c r="D341" s="23" t="s">
        <v>131</v>
      </c>
      <c r="E341" s="23">
        <v>2019</v>
      </c>
      <c r="F341" s="23" t="s">
        <v>132</v>
      </c>
      <c r="G341" s="23" t="s">
        <v>133</v>
      </c>
      <c r="H341" s="23" t="s">
        <v>134</v>
      </c>
      <c r="I341" s="23">
        <v>2018</v>
      </c>
      <c r="J341" s="23" t="s">
        <v>654</v>
      </c>
      <c r="K341" s="24">
        <v>14298768</v>
      </c>
      <c r="L341" s="24">
        <v>0</v>
      </c>
      <c r="M341" s="24">
        <v>14298768</v>
      </c>
      <c r="N341" s="25">
        <v>0.96</v>
      </c>
      <c r="O341" s="24">
        <v>95.421120000000002</v>
      </c>
      <c r="P341" s="24">
        <v>3.1488969600000001</v>
      </c>
    </row>
    <row r="342" spans="2:16" x14ac:dyDescent="0.3">
      <c r="B342" t="s">
        <v>640</v>
      </c>
      <c r="C342" s="11" t="s">
        <v>655</v>
      </c>
      <c r="D342" s="23" t="s">
        <v>131</v>
      </c>
      <c r="E342" s="23">
        <v>2019</v>
      </c>
      <c r="F342" s="23" t="s">
        <v>132</v>
      </c>
      <c r="G342" s="23" t="s">
        <v>258</v>
      </c>
      <c r="H342" s="23" t="s">
        <v>254</v>
      </c>
      <c r="I342" s="23">
        <v>2018</v>
      </c>
      <c r="J342" s="23">
        <v>84</v>
      </c>
      <c r="K342" s="24">
        <v>7912240</v>
      </c>
      <c r="L342" s="24">
        <v>0</v>
      </c>
      <c r="M342" s="24">
        <v>7912240</v>
      </c>
      <c r="N342" s="25">
        <v>0.95333361447307385</v>
      </c>
      <c r="O342" s="24">
        <v>11.926203517058154</v>
      </c>
      <c r="P342" s="24">
        <v>0.7434153092344673</v>
      </c>
    </row>
    <row r="343" spans="2:16" x14ac:dyDescent="0.3">
      <c r="B343" t="s">
        <v>640</v>
      </c>
      <c r="C343" s="11" t="s">
        <v>656</v>
      </c>
      <c r="D343" s="23" t="s">
        <v>131</v>
      </c>
      <c r="E343" s="23">
        <v>2022</v>
      </c>
      <c r="F343" s="23" t="s">
        <v>132</v>
      </c>
      <c r="G343" s="23" t="s">
        <v>133</v>
      </c>
      <c r="H343" s="23" t="s">
        <v>134</v>
      </c>
      <c r="I343" s="23">
        <v>2018</v>
      </c>
      <c r="J343" s="23">
        <v>75</v>
      </c>
      <c r="K343" s="24">
        <v>6023440</v>
      </c>
      <c r="L343" s="24">
        <v>0</v>
      </c>
      <c r="M343" s="24">
        <v>6023440</v>
      </c>
      <c r="N343" s="25">
        <v>0.98666696369894291</v>
      </c>
      <c r="O343" s="24">
        <v>38.376411553070383</v>
      </c>
      <c r="P343" s="24">
        <v>1.3289918174791544</v>
      </c>
    </row>
    <row r="344" spans="2:16" x14ac:dyDescent="0.3">
      <c r="B344" t="s">
        <v>640</v>
      </c>
      <c r="C344" s="11" t="s">
        <v>657</v>
      </c>
      <c r="D344" s="23" t="s">
        <v>131</v>
      </c>
      <c r="E344" s="23">
        <v>2024</v>
      </c>
      <c r="F344" s="23" t="s">
        <v>137</v>
      </c>
      <c r="G344" s="23" t="s">
        <v>133</v>
      </c>
      <c r="H344" s="23" t="s">
        <v>134</v>
      </c>
      <c r="I344" s="23">
        <v>2018</v>
      </c>
      <c r="J344" s="23">
        <v>75</v>
      </c>
      <c r="K344" s="24">
        <v>2800000</v>
      </c>
      <c r="L344" s="24">
        <v>3617228</v>
      </c>
      <c r="M344" s="24">
        <v>6417228</v>
      </c>
      <c r="N344" s="25">
        <v>0.43632546638517439</v>
      </c>
      <c r="O344" s="24">
        <v>15.330077098709909</v>
      </c>
      <c r="P344" s="24">
        <v>0.56803045676419783</v>
      </c>
    </row>
    <row r="345" spans="2:16" x14ac:dyDescent="0.3">
      <c r="B345" t="s">
        <v>640</v>
      </c>
      <c r="C345" s="11" t="s">
        <v>658</v>
      </c>
      <c r="D345" s="23" t="s">
        <v>131</v>
      </c>
      <c r="E345" s="23">
        <v>2024</v>
      </c>
      <c r="F345" s="23" t="s">
        <v>137</v>
      </c>
      <c r="G345" s="23" t="s">
        <v>133</v>
      </c>
      <c r="H345" s="23" t="s">
        <v>134</v>
      </c>
      <c r="I345" s="23">
        <v>2018</v>
      </c>
      <c r="J345" s="23">
        <v>75</v>
      </c>
      <c r="K345" s="24">
        <v>5400000</v>
      </c>
      <c r="L345" s="24">
        <v>5075190</v>
      </c>
      <c r="M345" s="24">
        <v>10475190</v>
      </c>
      <c r="N345" s="25">
        <v>0.51550377606515962</v>
      </c>
      <c r="O345" s="24">
        <v>34.461685181843954</v>
      </c>
      <c r="P345" s="24">
        <v>1.1372356110008504</v>
      </c>
    </row>
    <row r="346" spans="2:16" x14ac:dyDescent="0.3">
      <c r="B346" t="s">
        <v>640</v>
      </c>
      <c r="C346" s="11" t="s">
        <v>659</v>
      </c>
      <c r="D346" s="23" t="s">
        <v>131</v>
      </c>
      <c r="E346" s="23">
        <v>2024</v>
      </c>
      <c r="F346" s="23" t="s">
        <v>137</v>
      </c>
      <c r="G346" s="23" t="s">
        <v>133</v>
      </c>
      <c r="H346" s="23" t="s">
        <v>134</v>
      </c>
      <c r="I346" s="23">
        <v>2018</v>
      </c>
      <c r="J346" s="23">
        <v>70</v>
      </c>
      <c r="K346" s="24">
        <v>4250000</v>
      </c>
      <c r="L346" s="24">
        <v>13479782</v>
      </c>
      <c r="M346" s="24">
        <v>17729782</v>
      </c>
      <c r="N346" s="25">
        <v>0.23970965914865733</v>
      </c>
      <c r="O346" s="24">
        <v>33.262112303467696</v>
      </c>
      <c r="P346" s="24">
        <v>1.073657039296126</v>
      </c>
    </row>
    <row r="347" spans="2:16" x14ac:dyDescent="0.3">
      <c r="B347" t="s">
        <v>640</v>
      </c>
      <c r="C347" s="11" t="s">
        <v>660</v>
      </c>
      <c r="D347" s="23" t="s">
        <v>131</v>
      </c>
      <c r="E347" s="23">
        <v>2024</v>
      </c>
      <c r="F347" s="23" t="s">
        <v>137</v>
      </c>
      <c r="G347" s="23" t="s">
        <v>133</v>
      </c>
      <c r="H347" s="23" t="s">
        <v>134</v>
      </c>
      <c r="I347" s="23">
        <v>2018</v>
      </c>
      <c r="J347" s="23">
        <v>74</v>
      </c>
      <c r="K347" s="24">
        <v>2121748</v>
      </c>
      <c r="L347" s="24">
        <v>4795291</v>
      </c>
      <c r="M347" s="24">
        <v>6917039</v>
      </c>
      <c r="N347" s="25">
        <v>0.3067422346469349</v>
      </c>
      <c r="O347" s="24">
        <v>13.398500809378117</v>
      </c>
      <c r="P347" s="24">
        <v>0.43154823476466558</v>
      </c>
    </row>
    <row r="348" spans="2:16" x14ac:dyDescent="0.3">
      <c r="B348" t="s">
        <v>640</v>
      </c>
      <c r="C348" s="11" t="s">
        <v>661</v>
      </c>
      <c r="D348" s="23" t="s">
        <v>131</v>
      </c>
      <c r="E348" s="23">
        <v>2021</v>
      </c>
      <c r="F348" s="23" t="s">
        <v>132</v>
      </c>
      <c r="G348" s="23" t="s">
        <v>133</v>
      </c>
      <c r="H348" s="23" t="s">
        <v>134</v>
      </c>
      <c r="I348" s="23">
        <v>2018</v>
      </c>
      <c r="J348" s="23">
        <v>75</v>
      </c>
      <c r="K348" s="24">
        <v>4136668</v>
      </c>
      <c r="L348" s="24">
        <v>0</v>
      </c>
      <c r="M348" s="24">
        <v>4136668</v>
      </c>
      <c r="N348" s="25">
        <v>0.97333364705882353</v>
      </c>
      <c r="O348" s="24">
        <v>37.389152051294118</v>
      </c>
      <c r="P348" s="24">
        <v>1.1994586602180841</v>
      </c>
    </row>
    <row r="349" spans="2:16" x14ac:dyDescent="0.3">
      <c r="B349" t="s">
        <v>640</v>
      </c>
      <c r="C349" s="11" t="s">
        <v>662</v>
      </c>
      <c r="D349" s="23" t="s">
        <v>131</v>
      </c>
      <c r="E349" s="23">
        <v>2023</v>
      </c>
      <c r="F349" s="23" t="s">
        <v>137</v>
      </c>
      <c r="G349" s="23" t="s">
        <v>133</v>
      </c>
      <c r="H349" s="23" t="s">
        <v>134</v>
      </c>
      <c r="I349" s="23">
        <v>2018</v>
      </c>
      <c r="J349" s="23" t="s">
        <v>468</v>
      </c>
      <c r="K349" s="24">
        <v>8595860</v>
      </c>
      <c r="L349" s="24">
        <v>0</v>
      </c>
      <c r="M349" s="24">
        <v>8595860</v>
      </c>
      <c r="N349" s="25">
        <v>1</v>
      </c>
      <c r="O349" s="24">
        <v>64.616799999999998</v>
      </c>
      <c r="P349" s="24">
        <v>2.1323543999999997</v>
      </c>
    </row>
    <row r="350" spans="2:16" x14ac:dyDescent="0.3">
      <c r="B350" t="s">
        <v>663</v>
      </c>
      <c r="C350" s="11" t="s">
        <v>664</v>
      </c>
      <c r="D350" s="23" t="s">
        <v>131</v>
      </c>
      <c r="E350" s="23">
        <v>2024</v>
      </c>
      <c r="F350" s="23" t="s">
        <v>137</v>
      </c>
      <c r="G350" s="23" t="s">
        <v>133</v>
      </c>
      <c r="H350" s="23" t="s">
        <v>134</v>
      </c>
      <c r="I350" s="23">
        <v>2018</v>
      </c>
      <c r="J350" s="23">
        <v>75</v>
      </c>
      <c r="K350" s="24">
        <v>0</v>
      </c>
      <c r="L350" s="24">
        <v>7858900</v>
      </c>
      <c r="M350" s="24">
        <v>7858900</v>
      </c>
      <c r="N350" s="25">
        <v>0</v>
      </c>
      <c r="O350" s="24">
        <v>0</v>
      </c>
      <c r="P350" s="24">
        <v>0</v>
      </c>
    </row>
    <row r="351" spans="2:16" x14ac:dyDescent="0.3">
      <c r="B351" t="s">
        <v>665</v>
      </c>
      <c r="C351" s="11" t="s">
        <v>666</v>
      </c>
      <c r="D351" s="23" t="s">
        <v>131</v>
      </c>
      <c r="E351" s="23">
        <v>2024</v>
      </c>
      <c r="F351" s="23" t="s">
        <v>137</v>
      </c>
      <c r="G351" s="23" t="s">
        <v>133</v>
      </c>
      <c r="H351" s="23" t="s">
        <v>134</v>
      </c>
      <c r="I351" s="23">
        <v>2018</v>
      </c>
      <c r="J351" s="23">
        <v>77</v>
      </c>
      <c r="K351" s="24">
        <v>34000000</v>
      </c>
      <c r="L351" s="24">
        <v>0</v>
      </c>
      <c r="M351" s="24">
        <v>34000000</v>
      </c>
      <c r="N351" s="25">
        <v>1</v>
      </c>
      <c r="O351" s="24">
        <v>265.00599999999997</v>
      </c>
      <c r="P351" s="24">
        <v>16.385739410526316</v>
      </c>
    </row>
    <row r="352" spans="2:16" x14ac:dyDescent="0.3">
      <c r="B352" t="s">
        <v>665</v>
      </c>
      <c r="C352" s="11" t="s">
        <v>667</v>
      </c>
      <c r="D352" s="23" t="s">
        <v>131</v>
      </c>
      <c r="E352" s="23">
        <v>2023</v>
      </c>
      <c r="F352" s="23" t="s">
        <v>137</v>
      </c>
      <c r="G352" s="23" t="s">
        <v>133</v>
      </c>
      <c r="H352" s="23" t="s">
        <v>134</v>
      </c>
      <c r="I352" s="23">
        <v>2018</v>
      </c>
      <c r="J352" s="23">
        <v>79</v>
      </c>
      <c r="K352" s="24">
        <v>39000000</v>
      </c>
      <c r="L352" s="24">
        <v>0</v>
      </c>
      <c r="M352" s="24">
        <v>39000000</v>
      </c>
      <c r="N352" s="25">
        <v>0.97499999999999998</v>
      </c>
      <c r="O352" s="24">
        <v>100.880325</v>
      </c>
      <c r="P352" s="24">
        <v>6.6174884894124544</v>
      </c>
    </row>
    <row r="353" spans="2:16" x14ac:dyDescent="0.3">
      <c r="B353" t="s">
        <v>665</v>
      </c>
      <c r="C353" s="11" t="s">
        <v>668</v>
      </c>
      <c r="D353" s="23" t="s">
        <v>131</v>
      </c>
      <c r="E353" s="23">
        <v>2023</v>
      </c>
      <c r="F353" s="23" t="s">
        <v>137</v>
      </c>
      <c r="G353" s="23" t="s">
        <v>133</v>
      </c>
      <c r="H353" s="23" t="s">
        <v>134</v>
      </c>
      <c r="I353" s="23">
        <v>2018</v>
      </c>
      <c r="J353" s="23" t="s">
        <v>669</v>
      </c>
      <c r="K353" s="24">
        <v>38000000</v>
      </c>
      <c r="L353" s="24">
        <v>0</v>
      </c>
      <c r="M353" s="24">
        <v>38000000</v>
      </c>
      <c r="N353" s="25">
        <v>0.95</v>
      </c>
      <c r="O353" s="24">
        <v>472.50150000000002</v>
      </c>
      <c r="P353" s="24">
        <v>28.154139415909093</v>
      </c>
    </row>
    <row r="354" spans="2:16" x14ac:dyDescent="0.3">
      <c r="B354" t="s">
        <v>665</v>
      </c>
      <c r="C354" s="11" t="s">
        <v>670</v>
      </c>
      <c r="D354" s="23" t="s">
        <v>492</v>
      </c>
      <c r="E354" s="23">
        <v>2024</v>
      </c>
      <c r="F354" s="23" t="s">
        <v>137</v>
      </c>
      <c r="G354" s="23" t="s">
        <v>133</v>
      </c>
      <c r="H354" s="23" t="s">
        <v>671</v>
      </c>
      <c r="I354" s="23" t="s">
        <v>671</v>
      </c>
      <c r="J354" s="23">
        <v>76</v>
      </c>
      <c r="K354" s="24">
        <v>34125000</v>
      </c>
      <c r="L354" s="24">
        <v>0</v>
      </c>
      <c r="M354" s="24">
        <v>34125000</v>
      </c>
      <c r="N354" s="25">
        <v>0.97499999999999998</v>
      </c>
      <c r="O354" s="24">
        <v>1102.4854424999999</v>
      </c>
      <c r="P354" s="24">
        <v>75.616882100632637</v>
      </c>
    </row>
    <row r="355" spans="2:16" x14ac:dyDescent="0.3">
      <c r="B355" t="s">
        <v>672</v>
      </c>
      <c r="C355" s="11" t="s">
        <v>673</v>
      </c>
      <c r="D355" s="23" t="s">
        <v>131</v>
      </c>
      <c r="E355" s="23">
        <v>2023</v>
      </c>
      <c r="F355" s="23" t="s">
        <v>137</v>
      </c>
      <c r="G355" s="23" t="s">
        <v>133</v>
      </c>
      <c r="H355" s="23" t="s">
        <v>134</v>
      </c>
      <c r="I355" s="23">
        <v>2018</v>
      </c>
      <c r="J355" s="23">
        <v>72</v>
      </c>
      <c r="K355" s="24">
        <v>5627022</v>
      </c>
      <c r="L355" s="24">
        <v>0</v>
      </c>
      <c r="M355" s="24">
        <v>5627022</v>
      </c>
      <c r="N355" s="25">
        <v>1</v>
      </c>
      <c r="O355" s="24">
        <v>36.81</v>
      </c>
      <c r="P355" s="24">
        <v>1.2147300000000001</v>
      </c>
    </row>
    <row r="356" spans="2:16" x14ac:dyDescent="0.3">
      <c r="B356" t="s">
        <v>672</v>
      </c>
      <c r="C356" s="11" t="s">
        <v>674</v>
      </c>
      <c r="D356" s="23" t="s">
        <v>131</v>
      </c>
      <c r="E356" s="23">
        <v>2020</v>
      </c>
      <c r="F356" s="23" t="s">
        <v>132</v>
      </c>
      <c r="G356" s="23" t="s">
        <v>133</v>
      </c>
      <c r="H356" s="23" t="s">
        <v>134</v>
      </c>
      <c r="I356" s="23">
        <v>2018</v>
      </c>
      <c r="J356" s="23">
        <v>75</v>
      </c>
      <c r="K356" s="24">
        <v>8217694</v>
      </c>
      <c r="L356" s="24">
        <v>0</v>
      </c>
      <c r="M356" s="24">
        <v>8217694</v>
      </c>
      <c r="N356" s="25">
        <v>0.96181832333303874</v>
      </c>
      <c r="O356" s="24">
        <v>63.725273012430478</v>
      </c>
      <c r="P356" s="24">
        <v>2.2021064655358007</v>
      </c>
    </row>
    <row r="357" spans="2:16" x14ac:dyDescent="0.3">
      <c r="B357" t="s">
        <v>675</v>
      </c>
      <c r="C357" s="11" t="s">
        <v>676</v>
      </c>
      <c r="D357" s="23" t="s">
        <v>131</v>
      </c>
      <c r="E357" s="23">
        <v>2024</v>
      </c>
      <c r="F357" s="23" t="s">
        <v>137</v>
      </c>
      <c r="G357" s="23" t="s">
        <v>133</v>
      </c>
      <c r="H357" s="23" t="s">
        <v>134</v>
      </c>
      <c r="I357" s="23">
        <v>2018</v>
      </c>
      <c r="J357" s="23">
        <v>75</v>
      </c>
      <c r="K357" s="24">
        <v>2300000</v>
      </c>
      <c r="L357" s="24">
        <v>11172000</v>
      </c>
      <c r="M357" s="24">
        <v>13472000</v>
      </c>
      <c r="N357" s="25">
        <v>0.17072446555819479</v>
      </c>
      <c r="O357" s="24">
        <v>7.6628822743467939</v>
      </c>
      <c r="P357" s="24">
        <v>0.53822428255601207</v>
      </c>
    </row>
    <row r="358" spans="2:16" x14ac:dyDescent="0.3">
      <c r="B358" t="s">
        <v>675</v>
      </c>
      <c r="C358" s="11" t="s">
        <v>677</v>
      </c>
      <c r="D358" s="23" t="s">
        <v>131</v>
      </c>
      <c r="E358" s="23">
        <v>2022</v>
      </c>
      <c r="F358" s="23" t="s">
        <v>132</v>
      </c>
      <c r="G358" s="23" t="s">
        <v>133</v>
      </c>
      <c r="H358" s="23" t="s">
        <v>134</v>
      </c>
      <c r="I358" s="23">
        <v>2018</v>
      </c>
      <c r="J358" s="23">
        <v>75</v>
      </c>
      <c r="K358" s="24">
        <v>17786000</v>
      </c>
      <c r="L358" s="24">
        <v>0</v>
      </c>
      <c r="M358" s="24">
        <v>17786000</v>
      </c>
      <c r="N358" s="25">
        <v>1</v>
      </c>
      <c r="O358" s="24">
        <v>93.698999999999998</v>
      </c>
      <c r="P358" s="24">
        <v>6.1322596636363631</v>
      </c>
    </row>
    <row r="359" spans="2:16" x14ac:dyDescent="0.3">
      <c r="B359" t="s">
        <v>675</v>
      </c>
      <c r="C359" s="11" t="s">
        <v>678</v>
      </c>
      <c r="D359" s="23" t="s">
        <v>131</v>
      </c>
      <c r="E359" s="23">
        <v>2023</v>
      </c>
      <c r="F359" s="23" t="s">
        <v>137</v>
      </c>
      <c r="G359" s="23" t="s">
        <v>133</v>
      </c>
      <c r="H359" s="23" t="s">
        <v>134</v>
      </c>
      <c r="I359" s="23">
        <v>2018</v>
      </c>
      <c r="J359" s="23">
        <v>75</v>
      </c>
      <c r="K359" s="24">
        <v>13050000</v>
      </c>
      <c r="L359" s="24">
        <v>4885000</v>
      </c>
      <c r="M359" s="24">
        <v>17935000</v>
      </c>
      <c r="N359" s="25">
        <v>0.72762754390855866</v>
      </c>
      <c r="O359" s="24">
        <v>62.604305479997798</v>
      </c>
      <c r="P359" s="24">
        <v>4.2011835063364007</v>
      </c>
    </row>
    <row r="360" spans="2:16" x14ac:dyDescent="0.3">
      <c r="B360" t="s">
        <v>675</v>
      </c>
      <c r="C360" s="11" t="s">
        <v>679</v>
      </c>
      <c r="D360" s="23" t="s">
        <v>131</v>
      </c>
      <c r="E360" s="23">
        <v>2023</v>
      </c>
      <c r="F360" s="23" t="s">
        <v>137</v>
      </c>
      <c r="G360" s="23" t="s">
        <v>133</v>
      </c>
      <c r="H360" s="23" t="s">
        <v>134</v>
      </c>
      <c r="I360" s="23">
        <v>2018</v>
      </c>
      <c r="J360" s="23">
        <v>75</v>
      </c>
      <c r="K360" s="24">
        <v>21733000</v>
      </c>
      <c r="L360" s="24">
        <v>0</v>
      </c>
      <c r="M360" s="24">
        <v>21733000</v>
      </c>
      <c r="N360" s="25">
        <v>1</v>
      </c>
      <c r="O360" s="24">
        <v>79.354005711318791</v>
      </c>
      <c r="P360" s="24">
        <v>5.4667333803738307</v>
      </c>
    </row>
    <row r="361" spans="2:16" x14ac:dyDescent="0.3">
      <c r="B361" t="s">
        <v>680</v>
      </c>
      <c r="C361" s="11" t="s">
        <v>681</v>
      </c>
      <c r="D361" s="23" t="s">
        <v>131</v>
      </c>
      <c r="E361" s="23">
        <v>2022</v>
      </c>
      <c r="F361" s="23" t="s">
        <v>137</v>
      </c>
      <c r="G361" s="23" t="s">
        <v>133</v>
      </c>
      <c r="H361" s="23" t="s">
        <v>134</v>
      </c>
      <c r="I361" s="23">
        <v>2018</v>
      </c>
      <c r="J361" s="23">
        <v>75</v>
      </c>
      <c r="K361" s="24">
        <v>11996684</v>
      </c>
      <c r="L361" s="24">
        <v>0</v>
      </c>
      <c r="M361" s="24">
        <v>11996684</v>
      </c>
      <c r="N361" s="25">
        <v>0.98909093907164647</v>
      </c>
      <c r="O361" s="24">
        <v>76.496293227801146</v>
      </c>
      <c r="P361" s="24">
        <v>2.5243776765174371</v>
      </c>
    </row>
    <row r="362" spans="2:16" x14ac:dyDescent="0.3">
      <c r="B362" t="s">
        <v>680</v>
      </c>
      <c r="C362" s="11" t="s">
        <v>682</v>
      </c>
      <c r="D362" s="23" t="s">
        <v>131</v>
      </c>
      <c r="E362" s="23">
        <v>2023</v>
      </c>
      <c r="F362" s="23" t="s">
        <v>137</v>
      </c>
      <c r="G362" s="23" t="s">
        <v>133</v>
      </c>
      <c r="H362" s="23" t="s">
        <v>134</v>
      </c>
      <c r="I362" s="23">
        <v>2018</v>
      </c>
      <c r="J362" s="23">
        <v>75</v>
      </c>
      <c r="K362" s="24">
        <v>13869034</v>
      </c>
      <c r="L362" s="24">
        <v>0</v>
      </c>
      <c r="M362" s="24">
        <v>13869034</v>
      </c>
      <c r="N362" s="25">
        <v>0.98909099985736704</v>
      </c>
      <c r="O362" s="24">
        <v>86.088007900085572</v>
      </c>
      <c r="P362" s="24">
        <v>2.8409042607028243</v>
      </c>
    </row>
    <row r="363" spans="2:16" x14ac:dyDescent="0.3">
      <c r="B363" t="s">
        <v>683</v>
      </c>
      <c r="C363" s="11" t="s">
        <v>684</v>
      </c>
      <c r="D363" s="23" t="s">
        <v>131</v>
      </c>
      <c r="E363" s="23">
        <v>2023</v>
      </c>
      <c r="F363" s="23" t="s">
        <v>137</v>
      </c>
      <c r="G363" s="23" t="s">
        <v>133</v>
      </c>
      <c r="H363" s="23" t="s">
        <v>134</v>
      </c>
      <c r="I363" s="23">
        <v>2018</v>
      </c>
      <c r="J363" s="23">
        <v>70</v>
      </c>
      <c r="K363" s="24">
        <v>7132846</v>
      </c>
      <c r="L363" s="24">
        <v>0</v>
      </c>
      <c r="M363" s="24">
        <v>7132846</v>
      </c>
      <c r="N363" s="25">
        <v>1</v>
      </c>
      <c r="O363" s="24">
        <v>51.4</v>
      </c>
      <c r="P363" s="24">
        <v>3.411246666666667</v>
      </c>
    </row>
    <row r="364" spans="2:16" x14ac:dyDescent="0.3">
      <c r="B364" t="s">
        <v>683</v>
      </c>
      <c r="C364" s="11" t="s">
        <v>685</v>
      </c>
      <c r="D364" s="23" t="s">
        <v>131</v>
      </c>
      <c r="E364" s="23">
        <v>2022</v>
      </c>
      <c r="F364" s="23" t="s">
        <v>132</v>
      </c>
      <c r="G364" s="23" t="s">
        <v>133</v>
      </c>
      <c r="H364" s="23" t="s">
        <v>134</v>
      </c>
      <c r="I364" s="23">
        <v>2018</v>
      </c>
      <c r="J364" s="23">
        <v>75</v>
      </c>
      <c r="K364" s="24">
        <v>29128919</v>
      </c>
      <c r="L364" s="24">
        <v>0</v>
      </c>
      <c r="M364" s="24">
        <v>29128919</v>
      </c>
      <c r="N364" s="25">
        <v>0.99250002623595546</v>
      </c>
      <c r="O364" s="24">
        <v>116.76266558652898</v>
      </c>
      <c r="P364" s="24">
        <v>7.5549211172083819</v>
      </c>
    </row>
    <row r="365" spans="2:16" x14ac:dyDescent="0.3">
      <c r="B365" t="s">
        <v>683</v>
      </c>
      <c r="C365" s="11" t="s">
        <v>686</v>
      </c>
      <c r="D365" s="23" t="s">
        <v>131</v>
      </c>
      <c r="E365" s="23">
        <v>2023</v>
      </c>
      <c r="F365" s="23" t="s">
        <v>137</v>
      </c>
      <c r="G365" s="23" t="s">
        <v>133</v>
      </c>
      <c r="H365" s="23" t="s">
        <v>134</v>
      </c>
      <c r="I365" s="23">
        <v>2018</v>
      </c>
      <c r="J365" s="23">
        <v>74</v>
      </c>
      <c r="K365" s="24">
        <v>13349204</v>
      </c>
      <c r="L365" s="24">
        <v>0</v>
      </c>
      <c r="M365" s="24">
        <v>13349204</v>
      </c>
      <c r="N365" s="25">
        <v>1</v>
      </c>
      <c r="O365" s="24">
        <v>75.408000000000001</v>
      </c>
      <c r="P365" s="24">
        <v>8.2666020000000007</v>
      </c>
    </row>
    <row r="366" spans="2:16" x14ac:dyDescent="0.3">
      <c r="B366" t="s">
        <v>683</v>
      </c>
      <c r="C366" s="11" t="s">
        <v>687</v>
      </c>
      <c r="D366" s="23" t="s">
        <v>131</v>
      </c>
      <c r="E366" s="23">
        <v>2023</v>
      </c>
      <c r="F366" s="23" t="s">
        <v>137</v>
      </c>
      <c r="G366" s="23" t="s">
        <v>133</v>
      </c>
      <c r="H366" s="23" t="s">
        <v>134</v>
      </c>
      <c r="I366" s="23">
        <v>2018</v>
      </c>
      <c r="J366" s="23">
        <v>75</v>
      </c>
      <c r="K366" s="24">
        <v>13583548</v>
      </c>
      <c r="L366" s="24">
        <v>920612</v>
      </c>
      <c r="M366" s="24">
        <v>14504160</v>
      </c>
      <c r="N366" s="25">
        <v>0.93652772721757072</v>
      </c>
      <c r="O366" s="24">
        <v>61.965357071350567</v>
      </c>
      <c r="P366" s="24">
        <v>6.9560181745126002</v>
      </c>
    </row>
    <row r="367" spans="2:16" x14ac:dyDescent="0.3">
      <c r="B367" t="s">
        <v>683</v>
      </c>
      <c r="C367" s="11" t="s">
        <v>688</v>
      </c>
      <c r="D367" s="23" t="s">
        <v>131</v>
      </c>
      <c r="E367" s="23">
        <v>2024</v>
      </c>
      <c r="F367" s="23" t="s">
        <v>137</v>
      </c>
      <c r="G367" s="23" t="s">
        <v>133</v>
      </c>
      <c r="H367" s="23" t="s">
        <v>134</v>
      </c>
      <c r="I367" s="23">
        <v>2018</v>
      </c>
      <c r="J367" s="23">
        <v>74</v>
      </c>
      <c r="K367" s="24">
        <v>1664015</v>
      </c>
      <c r="L367" s="24">
        <v>13463405</v>
      </c>
      <c r="M367" s="24">
        <v>15127420</v>
      </c>
      <c r="N367" s="25">
        <v>0.10999992067384921</v>
      </c>
      <c r="O367" s="24">
        <v>14.820949311911747</v>
      </c>
      <c r="P367" s="24">
        <v>0.53229540967082511</v>
      </c>
    </row>
    <row r="368" spans="2:16" x14ac:dyDescent="0.3">
      <c r="B368" t="s">
        <v>683</v>
      </c>
      <c r="C368" s="11" t="s">
        <v>689</v>
      </c>
      <c r="D368" s="23" t="s">
        <v>131</v>
      </c>
      <c r="E368" s="23">
        <v>2023</v>
      </c>
      <c r="F368" s="23" t="s">
        <v>137</v>
      </c>
      <c r="G368" s="23" t="s">
        <v>133</v>
      </c>
      <c r="H368" s="23" t="s">
        <v>134</v>
      </c>
      <c r="I368" s="23">
        <v>2018</v>
      </c>
      <c r="J368" s="23">
        <v>75</v>
      </c>
      <c r="K368" s="24">
        <v>3543121</v>
      </c>
      <c r="L368" s="24">
        <v>0</v>
      </c>
      <c r="M368" s="24">
        <v>3543121</v>
      </c>
      <c r="N368" s="25">
        <v>0.99333342678516356</v>
      </c>
      <c r="O368" s="24">
        <v>19.653101848944463</v>
      </c>
      <c r="P368" s="24">
        <v>0.74094220063494742</v>
      </c>
    </row>
    <row r="369" spans="2:16" x14ac:dyDescent="0.3">
      <c r="B369" t="s">
        <v>683</v>
      </c>
      <c r="C369" s="11" t="s">
        <v>690</v>
      </c>
      <c r="D369" s="23" t="s">
        <v>131</v>
      </c>
      <c r="E369" s="23">
        <v>2024</v>
      </c>
      <c r="F369" s="23" t="s">
        <v>137</v>
      </c>
      <c r="G369" s="23" t="s">
        <v>133</v>
      </c>
      <c r="H369" s="23" t="s">
        <v>134</v>
      </c>
      <c r="I369" s="23">
        <v>2018</v>
      </c>
      <c r="J369" s="23">
        <v>72</v>
      </c>
      <c r="K369" s="24">
        <v>8486817</v>
      </c>
      <c r="L369" s="24">
        <v>0</v>
      </c>
      <c r="M369" s="24">
        <v>8486817</v>
      </c>
      <c r="N369" s="25">
        <v>1</v>
      </c>
      <c r="O369" s="24">
        <v>51.713999999999999</v>
      </c>
      <c r="P369" s="24">
        <v>1.93364392</v>
      </c>
    </row>
    <row r="370" spans="2:16" x14ac:dyDescent="0.3">
      <c r="B370" t="s">
        <v>683</v>
      </c>
      <c r="C370" s="11" t="s">
        <v>691</v>
      </c>
      <c r="D370" s="23" t="s">
        <v>131</v>
      </c>
      <c r="E370" s="23">
        <v>2017</v>
      </c>
      <c r="F370" s="23" t="s">
        <v>253</v>
      </c>
      <c r="G370" s="23" t="s">
        <v>133</v>
      </c>
      <c r="H370" s="23" t="s">
        <v>254</v>
      </c>
      <c r="I370" s="23">
        <v>2013</v>
      </c>
      <c r="J370" s="23">
        <v>100</v>
      </c>
      <c r="K370" s="24">
        <v>5713722</v>
      </c>
      <c r="L370" s="24">
        <v>0</v>
      </c>
      <c r="M370" s="24">
        <v>5713722</v>
      </c>
      <c r="N370" s="25">
        <v>0.9704011548913043</v>
      </c>
      <c r="O370" s="24">
        <v>90.133770469769019</v>
      </c>
      <c r="P370" s="24">
        <v>3.3942633434325273</v>
      </c>
    </row>
    <row r="371" spans="2:16" x14ac:dyDescent="0.3">
      <c r="B371" t="s">
        <v>683</v>
      </c>
      <c r="C371" s="11" t="s">
        <v>692</v>
      </c>
      <c r="D371" s="23" t="s">
        <v>131</v>
      </c>
      <c r="E371" s="23">
        <v>2023</v>
      </c>
      <c r="F371" s="23" t="s">
        <v>137</v>
      </c>
      <c r="G371" s="23" t="s">
        <v>133</v>
      </c>
      <c r="H371" s="23" t="s">
        <v>134</v>
      </c>
      <c r="I371" s="23">
        <v>2018</v>
      </c>
      <c r="J371" s="23">
        <v>80</v>
      </c>
      <c r="K371" s="24">
        <v>2713504</v>
      </c>
      <c r="L371" s="24">
        <v>0</v>
      </c>
      <c r="M371" s="24">
        <v>2713504</v>
      </c>
      <c r="N371" s="25">
        <v>1</v>
      </c>
      <c r="O371" s="24">
        <v>28.8</v>
      </c>
      <c r="P371" s="24">
        <v>0.95040000000000002</v>
      </c>
    </row>
    <row r="372" spans="2:16" x14ac:dyDescent="0.3">
      <c r="B372" t="s">
        <v>693</v>
      </c>
      <c r="C372" s="11" t="s">
        <v>694</v>
      </c>
      <c r="D372" s="23" t="s">
        <v>131</v>
      </c>
      <c r="E372" s="23">
        <v>2018</v>
      </c>
      <c r="F372" s="23" t="s">
        <v>334</v>
      </c>
      <c r="G372" s="23" t="s">
        <v>133</v>
      </c>
      <c r="H372" s="23" t="s">
        <v>134</v>
      </c>
      <c r="I372" s="23">
        <v>2018</v>
      </c>
      <c r="J372" s="23">
        <v>84</v>
      </c>
      <c r="K372" s="24">
        <v>1350000</v>
      </c>
      <c r="L372" s="24">
        <v>0</v>
      </c>
      <c r="M372" s="24">
        <v>1350000</v>
      </c>
      <c r="N372" s="25">
        <v>0.67500000000000004</v>
      </c>
      <c r="O372" s="24">
        <v>6.3342000000000009</v>
      </c>
      <c r="P372" s="24">
        <v>0.20902860000000001</v>
      </c>
    </row>
    <row r="373" spans="2:16" x14ac:dyDescent="0.3">
      <c r="B373" t="s">
        <v>693</v>
      </c>
      <c r="C373" s="11" t="s">
        <v>695</v>
      </c>
      <c r="D373" s="23" t="s">
        <v>131</v>
      </c>
      <c r="E373" s="23">
        <v>2022</v>
      </c>
      <c r="F373" s="23" t="s">
        <v>132</v>
      </c>
      <c r="G373" s="23" t="s">
        <v>133</v>
      </c>
      <c r="H373" s="23" t="s">
        <v>134</v>
      </c>
      <c r="I373" s="23">
        <v>2018</v>
      </c>
      <c r="J373" s="23">
        <v>66</v>
      </c>
      <c r="K373" s="24">
        <v>11628690.73</v>
      </c>
      <c r="L373" s="24">
        <v>0</v>
      </c>
      <c r="M373" s="24">
        <v>11628690.73</v>
      </c>
      <c r="N373" s="25">
        <v>0.91567645594428515</v>
      </c>
      <c r="O373" s="24">
        <v>166.37474933925282</v>
      </c>
      <c r="P373" s="24">
        <v>22.896190504523723</v>
      </c>
    </row>
    <row r="374" spans="2:16" x14ac:dyDescent="0.3">
      <c r="B374" t="s">
        <v>696</v>
      </c>
      <c r="C374" s="11" t="s">
        <v>697</v>
      </c>
      <c r="D374" s="23" t="s">
        <v>131</v>
      </c>
      <c r="E374" s="23">
        <v>2021</v>
      </c>
      <c r="F374" s="23" t="s">
        <v>132</v>
      </c>
      <c r="G374" s="23" t="s">
        <v>133</v>
      </c>
      <c r="H374" s="23" t="s">
        <v>134</v>
      </c>
      <c r="I374" s="23">
        <v>2018</v>
      </c>
      <c r="J374" s="23" t="s">
        <v>698</v>
      </c>
      <c r="K374" s="24">
        <v>11140536</v>
      </c>
      <c r="L374" s="24">
        <v>0</v>
      </c>
      <c r="M374" s="24">
        <v>11140536</v>
      </c>
      <c r="N374" s="25">
        <v>0.96875017934929208</v>
      </c>
      <c r="O374" s="24">
        <v>104.68982875672201</v>
      </c>
      <c r="P374" s="24">
        <v>3.4547643489718265</v>
      </c>
    </row>
    <row r="375" spans="2:16" x14ac:dyDescent="0.3">
      <c r="B375" t="s">
        <v>696</v>
      </c>
      <c r="C375" s="11" t="s">
        <v>699</v>
      </c>
      <c r="D375" s="23" t="s">
        <v>131</v>
      </c>
      <c r="E375" s="23">
        <v>2020</v>
      </c>
      <c r="F375" s="23" t="s">
        <v>132</v>
      </c>
      <c r="G375" s="23" t="s">
        <v>133</v>
      </c>
      <c r="H375" s="23" t="s">
        <v>134</v>
      </c>
      <c r="I375" s="23">
        <v>2018</v>
      </c>
      <c r="J375" s="23">
        <v>75</v>
      </c>
      <c r="K375" s="24">
        <v>5809460</v>
      </c>
      <c r="L375" s="24">
        <v>0</v>
      </c>
      <c r="M375" s="24">
        <v>5809460</v>
      </c>
      <c r="N375" s="25">
        <v>0.95625036006748698</v>
      </c>
      <c r="O375" s="24">
        <v>35.988482301139868</v>
      </c>
      <c r="P375" s="24">
        <v>1.1876199159376157</v>
      </c>
    </row>
    <row r="376" spans="2:16" x14ac:dyDescent="0.3">
      <c r="B376" t="s">
        <v>700</v>
      </c>
      <c r="C376" s="11" t="s">
        <v>701</v>
      </c>
      <c r="D376" s="23" t="s">
        <v>131</v>
      </c>
      <c r="E376" s="23">
        <v>2021</v>
      </c>
      <c r="F376" s="23" t="s">
        <v>132</v>
      </c>
      <c r="G376" s="23" t="s">
        <v>133</v>
      </c>
      <c r="H376" s="23" t="s">
        <v>134</v>
      </c>
      <c r="I376" s="23">
        <v>2018</v>
      </c>
      <c r="J376" s="23">
        <v>72</v>
      </c>
      <c r="K376" s="24">
        <v>5151125</v>
      </c>
      <c r="L376" s="24">
        <v>162760</v>
      </c>
      <c r="M376" s="24">
        <v>5313885</v>
      </c>
      <c r="N376" s="25">
        <v>0.9468024274756095</v>
      </c>
      <c r="O376" s="24">
        <v>29.519216723349057</v>
      </c>
      <c r="P376" s="24">
        <v>0.97413415187051888</v>
      </c>
    </row>
    <row r="377" spans="2:16" x14ac:dyDescent="0.3">
      <c r="B377" t="s">
        <v>700</v>
      </c>
      <c r="C377" s="11" t="s">
        <v>702</v>
      </c>
      <c r="D377" s="23" t="s">
        <v>131</v>
      </c>
      <c r="E377" s="23">
        <v>2022</v>
      </c>
      <c r="F377" s="23" t="s">
        <v>132</v>
      </c>
      <c r="G377" s="23" t="s">
        <v>133</v>
      </c>
      <c r="H377" s="23" t="s">
        <v>134</v>
      </c>
      <c r="I377" s="23">
        <v>2018</v>
      </c>
      <c r="J377" s="23">
        <v>71</v>
      </c>
      <c r="K377" s="24">
        <v>15442959</v>
      </c>
      <c r="L377" s="24">
        <v>1512425</v>
      </c>
      <c r="M377" s="24">
        <v>16955384</v>
      </c>
      <c r="N377" s="25">
        <v>0.9047277496315288</v>
      </c>
      <c r="O377" s="24">
        <v>85.734263374457754</v>
      </c>
      <c r="P377" s="24">
        <v>2.8292306913571057</v>
      </c>
    </row>
    <row r="378" spans="2:16" x14ac:dyDescent="0.3">
      <c r="B378" t="s">
        <v>700</v>
      </c>
      <c r="C378" s="11" t="s">
        <v>702</v>
      </c>
      <c r="D378" s="23" t="s">
        <v>131</v>
      </c>
      <c r="E378" s="23">
        <v>2023</v>
      </c>
      <c r="F378" s="23" t="s">
        <v>137</v>
      </c>
      <c r="G378" s="23" t="s">
        <v>133</v>
      </c>
      <c r="H378" s="23" t="s">
        <v>134</v>
      </c>
      <c r="I378" s="23">
        <v>2018</v>
      </c>
      <c r="J378" s="23">
        <v>72</v>
      </c>
      <c r="K378" s="24">
        <v>6993179</v>
      </c>
      <c r="L378" s="24">
        <v>729608</v>
      </c>
      <c r="M378" s="24">
        <v>7722787</v>
      </c>
      <c r="N378" s="25">
        <v>0.90009219498589532</v>
      </c>
      <c r="O378" s="24">
        <v>36.35004327606638</v>
      </c>
      <c r="P378" s="24">
        <v>1.1995514281101907</v>
      </c>
    </row>
    <row r="379" spans="2:16" x14ac:dyDescent="0.3">
      <c r="B379" t="s">
        <v>703</v>
      </c>
      <c r="C379" s="11" t="s">
        <v>704</v>
      </c>
      <c r="D379" s="23" t="s">
        <v>131</v>
      </c>
      <c r="E379" s="23">
        <v>2022</v>
      </c>
      <c r="F379" s="23" t="s">
        <v>132</v>
      </c>
      <c r="G379" s="23" t="s">
        <v>133</v>
      </c>
      <c r="H379" s="23" t="s">
        <v>134</v>
      </c>
      <c r="I379" s="23">
        <v>2018</v>
      </c>
      <c r="J379" s="23">
        <v>87</v>
      </c>
      <c r="K379" s="24">
        <v>1872130.18</v>
      </c>
      <c r="L379" s="24">
        <v>127869.82000000007</v>
      </c>
      <c r="M379" s="24">
        <v>2000000</v>
      </c>
      <c r="N379" s="25">
        <v>0.71331825984302555</v>
      </c>
      <c r="O379" s="24">
        <v>9.0134895313764698</v>
      </c>
      <c r="P379" s="24">
        <v>0.28868493661071387</v>
      </c>
    </row>
    <row r="380" spans="2:16" x14ac:dyDescent="0.3">
      <c r="B380" t="s">
        <v>703</v>
      </c>
      <c r="C380" s="11" t="s">
        <v>705</v>
      </c>
      <c r="D380" s="23" t="s">
        <v>492</v>
      </c>
      <c r="E380" s="23">
        <v>2022</v>
      </c>
      <c r="F380" s="23" t="s">
        <v>253</v>
      </c>
      <c r="G380" s="23" t="s">
        <v>133</v>
      </c>
      <c r="H380" s="23" t="s">
        <v>134</v>
      </c>
      <c r="I380" s="23">
        <v>2018</v>
      </c>
      <c r="J380" s="23" t="s">
        <v>706</v>
      </c>
      <c r="K380" s="24">
        <v>40000000</v>
      </c>
      <c r="L380" s="24">
        <v>0</v>
      </c>
      <c r="M380" s="24">
        <v>40000000</v>
      </c>
      <c r="N380" s="25">
        <v>1</v>
      </c>
      <c r="O380" s="24">
        <v>292.64190000000002</v>
      </c>
      <c r="P380" s="24">
        <v>9.3906272521217549</v>
      </c>
    </row>
    <row r="381" spans="2:16" x14ac:dyDescent="0.3">
      <c r="B381" t="s">
        <v>703</v>
      </c>
      <c r="C381" s="11" t="s">
        <v>707</v>
      </c>
      <c r="D381" s="23" t="s">
        <v>131</v>
      </c>
      <c r="E381" s="23">
        <v>2023</v>
      </c>
      <c r="F381" s="23" t="s">
        <v>137</v>
      </c>
      <c r="G381" s="23" t="s">
        <v>133</v>
      </c>
      <c r="H381" s="23" t="s">
        <v>134</v>
      </c>
      <c r="I381" s="23">
        <v>2018</v>
      </c>
      <c r="J381" s="23" t="s">
        <v>708</v>
      </c>
      <c r="K381" s="24">
        <v>90000000</v>
      </c>
      <c r="L381" s="24">
        <v>0</v>
      </c>
      <c r="M381" s="24">
        <v>90000000</v>
      </c>
      <c r="N381" s="25">
        <v>1</v>
      </c>
      <c r="O381" s="24">
        <v>679.00699999999995</v>
      </c>
      <c r="P381" s="24">
        <v>22.08877297207161</v>
      </c>
    </row>
    <row r="382" spans="2:16" x14ac:dyDescent="0.3">
      <c r="B382" t="s">
        <v>709</v>
      </c>
      <c r="C382" s="11" t="s">
        <v>710</v>
      </c>
      <c r="D382" s="23" t="s">
        <v>131</v>
      </c>
      <c r="E382" s="23">
        <v>2023</v>
      </c>
      <c r="F382" s="23" t="s">
        <v>137</v>
      </c>
      <c r="G382" s="23" t="s">
        <v>133</v>
      </c>
      <c r="H382" s="23" t="s">
        <v>134</v>
      </c>
      <c r="I382" s="23">
        <v>2018</v>
      </c>
      <c r="J382" s="23">
        <v>81</v>
      </c>
      <c r="K382" s="24">
        <v>25000000</v>
      </c>
      <c r="L382" s="24">
        <v>0</v>
      </c>
      <c r="M382" s="24">
        <v>25000000</v>
      </c>
      <c r="N382" s="25">
        <v>0.86206896551724133</v>
      </c>
      <c r="O382" s="24">
        <v>126.02077586206896</v>
      </c>
      <c r="P382" s="24">
        <v>10.085361761467889</v>
      </c>
    </row>
    <row r="383" spans="2:16" x14ac:dyDescent="0.3">
      <c r="B383" t="s">
        <v>709</v>
      </c>
      <c r="C383" s="11" t="s">
        <v>711</v>
      </c>
      <c r="D383" s="23" t="s">
        <v>131</v>
      </c>
      <c r="E383" s="23">
        <v>2020</v>
      </c>
      <c r="F383" s="23" t="s">
        <v>132</v>
      </c>
      <c r="G383" s="23" t="s">
        <v>258</v>
      </c>
      <c r="H383" s="23" t="s">
        <v>254</v>
      </c>
      <c r="I383" s="23">
        <v>2018</v>
      </c>
      <c r="J383" s="23" t="s">
        <v>712</v>
      </c>
      <c r="K383" s="24">
        <v>25000000</v>
      </c>
      <c r="L383" s="24">
        <v>0</v>
      </c>
      <c r="M383" s="24">
        <v>25000000</v>
      </c>
      <c r="N383" s="25">
        <v>1</v>
      </c>
      <c r="O383" s="24">
        <v>97.415999999999997</v>
      </c>
      <c r="P383" s="24">
        <v>6.3641283890434064</v>
      </c>
    </row>
    <row r="384" spans="2:16" x14ac:dyDescent="0.3">
      <c r="B384" t="s">
        <v>713</v>
      </c>
      <c r="C384" s="11" t="s">
        <v>714</v>
      </c>
      <c r="D384" s="23" t="s">
        <v>131</v>
      </c>
      <c r="E384" s="23">
        <v>2024</v>
      </c>
      <c r="F384" s="23" t="s">
        <v>137</v>
      </c>
      <c r="G384" s="23" t="s">
        <v>133</v>
      </c>
      <c r="H384" s="23" t="s">
        <v>134</v>
      </c>
      <c r="I384" s="23">
        <v>2018</v>
      </c>
      <c r="J384" s="23">
        <v>61</v>
      </c>
      <c r="K384" s="24">
        <v>15000000</v>
      </c>
      <c r="L384" s="24">
        <v>0</v>
      </c>
      <c r="M384" s="24">
        <v>15000000</v>
      </c>
      <c r="N384" s="25">
        <v>1</v>
      </c>
      <c r="O384" s="24">
        <v>563.31600000000003</v>
      </c>
      <c r="P384" s="24">
        <v>42.35843688311688</v>
      </c>
    </row>
    <row r="385" spans="2:16" x14ac:dyDescent="0.3">
      <c r="B385" t="s">
        <v>715</v>
      </c>
      <c r="C385" s="11" t="s">
        <v>716</v>
      </c>
      <c r="D385" s="23" t="s">
        <v>131</v>
      </c>
      <c r="E385" s="23">
        <v>2023</v>
      </c>
      <c r="F385" s="23" t="s">
        <v>137</v>
      </c>
      <c r="G385" s="23" t="s">
        <v>133</v>
      </c>
      <c r="H385" s="23" t="s">
        <v>134</v>
      </c>
      <c r="I385" s="23">
        <v>2018</v>
      </c>
      <c r="J385" s="23">
        <v>75</v>
      </c>
      <c r="K385" s="24">
        <v>9190000</v>
      </c>
      <c r="L385" s="24">
        <v>2122866</v>
      </c>
      <c r="M385" s="24">
        <v>11312866</v>
      </c>
      <c r="N385" s="25">
        <v>0.81234940818710311</v>
      </c>
      <c r="O385" s="24">
        <v>17.169004742034424</v>
      </c>
      <c r="P385" s="24">
        <v>0.55095336217188473</v>
      </c>
    </row>
    <row r="386" spans="2:16" x14ac:dyDescent="0.3">
      <c r="B386" t="s">
        <v>715</v>
      </c>
      <c r="C386" s="11" t="s">
        <v>717</v>
      </c>
      <c r="D386" s="23" t="s">
        <v>131</v>
      </c>
      <c r="E386" s="23">
        <v>2024</v>
      </c>
      <c r="F386" s="23" t="s">
        <v>137</v>
      </c>
      <c r="G386" s="23" t="s">
        <v>133</v>
      </c>
      <c r="H386" s="23" t="s">
        <v>134</v>
      </c>
      <c r="I386" s="23">
        <v>2018</v>
      </c>
      <c r="J386" s="23">
        <v>75</v>
      </c>
      <c r="K386" s="24">
        <v>0</v>
      </c>
      <c r="L386" s="24">
        <v>22791474</v>
      </c>
      <c r="M386" s="24">
        <v>22791474</v>
      </c>
      <c r="N386" s="25">
        <v>0</v>
      </c>
      <c r="O386" s="24">
        <v>0</v>
      </c>
      <c r="P386" s="24">
        <v>0</v>
      </c>
    </row>
    <row r="387" spans="2:16" x14ac:dyDescent="0.3">
      <c r="B387" t="s">
        <v>715</v>
      </c>
      <c r="C387" s="11" t="s">
        <v>718</v>
      </c>
      <c r="D387" s="23" t="s">
        <v>131</v>
      </c>
      <c r="E387" s="23">
        <v>2024</v>
      </c>
      <c r="F387" s="23" t="s">
        <v>137</v>
      </c>
      <c r="G387" s="23" t="s">
        <v>133</v>
      </c>
      <c r="H387" s="23" t="s">
        <v>134</v>
      </c>
      <c r="I387" s="23">
        <v>2018</v>
      </c>
      <c r="J387" s="23">
        <v>75</v>
      </c>
      <c r="K387" s="24">
        <v>0</v>
      </c>
      <c r="L387" s="24">
        <v>30378739</v>
      </c>
      <c r="M387" s="24">
        <v>30378739</v>
      </c>
      <c r="N387" s="25">
        <v>0</v>
      </c>
      <c r="O387" s="24">
        <v>0</v>
      </c>
      <c r="P387" s="24">
        <v>0</v>
      </c>
    </row>
    <row r="388" spans="2:16" x14ac:dyDescent="0.3">
      <c r="B388" t="s">
        <v>715</v>
      </c>
      <c r="C388" s="11" t="s">
        <v>719</v>
      </c>
      <c r="D388" s="23" t="s">
        <v>131</v>
      </c>
      <c r="E388" s="23">
        <v>2022</v>
      </c>
      <c r="F388" s="23" t="s">
        <v>137</v>
      </c>
      <c r="G388" s="23" t="s">
        <v>133</v>
      </c>
      <c r="H388" s="23" t="s">
        <v>134</v>
      </c>
      <c r="I388" s="23">
        <v>2018</v>
      </c>
      <c r="J388" s="23" t="s">
        <v>147</v>
      </c>
      <c r="K388" s="24">
        <v>31780000</v>
      </c>
      <c r="L388" s="24">
        <v>3866494</v>
      </c>
      <c r="M388" s="24">
        <v>35646494</v>
      </c>
      <c r="N388" s="25">
        <v>0.89153227804114477</v>
      </c>
      <c r="O388" s="24">
        <v>169.4971360156766</v>
      </c>
      <c r="P388" s="24">
        <v>5.4667158470334218</v>
      </c>
    </row>
    <row r="389" spans="2:16" x14ac:dyDescent="0.3">
      <c r="B389" t="s">
        <v>715</v>
      </c>
      <c r="C389" s="11" t="s">
        <v>720</v>
      </c>
      <c r="D389" s="23" t="s">
        <v>131</v>
      </c>
      <c r="E389" s="23">
        <v>2024</v>
      </c>
      <c r="F389" s="23" t="s">
        <v>137</v>
      </c>
      <c r="G389" s="23" t="s">
        <v>133</v>
      </c>
      <c r="H389" s="23" t="s">
        <v>134</v>
      </c>
      <c r="I389" s="23">
        <v>2018</v>
      </c>
      <c r="J389" s="23">
        <v>75</v>
      </c>
      <c r="K389" s="24">
        <v>4460000</v>
      </c>
      <c r="L389" s="24">
        <v>13276648</v>
      </c>
      <c r="M389" s="24">
        <v>17736648</v>
      </c>
      <c r="N389" s="25">
        <v>0.25145675778196647</v>
      </c>
      <c r="O389" s="24">
        <v>29.318600673588378</v>
      </c>
      <c r="P389" s="24">
        <v>0.94488104003246665</v>
      </c>
    </row>
    <row r="390" spans="2:16" x14ac:dyDescent="0.3">
      <c r="B390" t="s">
        <v>721</v>
      </c>
      <c r="C390" s="11" t="s">
        <v>722</v>
      </c>
      <c r="D390" s="23" t="s">
        <v>131</v>
      </c>
      <c r="E390" s="23">
        <v>2016</v>
      </c>
      <c r="F390" s="23" t="s">
        <v>253</v>
      </c>
      <c r="G390" s="23" t="s">
        <v>133</v>
      </c>
      <c r="H390" s="23" t="s">
        <v>254</v>
      </c>
      <c r="I390" s="23">
        <v>2013</v>
      </c>
      <c r="J390" s="23">
        <v>101</v>
      </c>
      <c r="K390" s="24">
        <v>8536592</v>
      </c>
      <c r="L390" s="24">
        <v>0</v>
      </c>
      <c r="M390" s="24">
        <v>8536592</v>
      </c>
      <c r="N390" s="25">
        <v>0.60975657142857143</v>
      </c>
      <c r="O390" s="24">
        <v>260.64349523999999</v>
      </c>
      <c r="P390" s="24">
        <v>33.001581920993061</v>
      </c>
    </row>
    <row r="391" spans="2:16" x14ac:dyDescent="0.3">
      <c r="B391" t="s">
        <v>723</v>
      </c>
      <c r="C391" s="11" t="s">
        <v>724</v>
      </c>
      <c r="D391" s="23" t="s">
        <v>131</v>
      </c>
      <c r="E391" s="23">
        <v>2024</v>
      </c>
      <c r="F391" s="23" t="s">
        <v>137</v>
      </c>
      <c r="G391" s="23" t="s">
        <v>133</v>
      </c>
      <c r="H391" s="23" t="s">
        <v>134</v>
      </c>
      <c r="I391" s="23">
        <v>2018</v>
      </c>
      <c r="J391" s="23">
        <v>75</v>
      </c>
      <c r="K391" s="24">
        <v>0</v>
      </c>
      <c r="L391" s="24">
        <v>6432600</v>
      </c>
      <c r="M391" s="24">
        <v>6432600</v>
      </c>
      <c r="N391" s="25">
        <v>0</v>
      </c>
      <c r="O391" s="24">
        <v>0</v>
      </c>
      <c r="P391" s="24">
        <v>0</v>
      </c>
    </row>
    <row r="392" spans="2:16" x14ac:dyDescent="0.3">
      <c r="B392" t="s">
        <v>725</v>
      </c>
      <c r="C392" s="11" t="s">
        <v>726</v>
      </c>
      <c r="D392" s="23" t="s">
        <v>131</v>
      </c>
      <c r="E392" s="23">
        <v>2023</v>
      </c>
      <c r="F392" s="23" t="s">
        <v>137</v>
      </c>
      <c r="G392" s="23" t="s">
        <v>133</v>
      </c>
      <c r="H392" s="23" t="s">
        <v>134</v>
      </c>
      <c r="I392" s="23">
        <v>2018</v>
      </c>
      <c r="J392" s="23">
        <v>75</v>
      </c>
      <c r="K392" s="24">
        <v>2139627</v>
      </c>
      <c r="L392" s="24">
        <v>348312</v>
      </c>
      <c r="M392" s="24">
        <v>2487939</v>
      </c>
      <c r="N392" s="25">
        <v>0.85999978295287782</v>
      </c>
      <c r="O392" s="24">
        <v>10.412877371993446</v>
      </c>
      <c r="P392" s="24">
        <v>0.5625225681393986</v>
      </c>
    </row>
    <row r="393" spans="2:16" x14ac:dyDescent="0.3">
      <c r="B393" t="s">
        <v>727</v>
      </c>
      <c r="C393" s="11" t="s">
        <v>728</v>
      </c>
      <c r="D393" s="23" t="s">
        <v>131</v>
      </c>
      <c r="E393" s="23">
        <v>2023</v>
      </c>
      <c r="F393" s="23" t="s">
        <v>137</v>
      </c>
      <c r="G393" s="23" t="s">
        <v>133</v>
      </c>
      <c r="H393" s="23" t="s">
        <v>134</v>
      </c>
      <c r="I393" s="23">
        <v>2018</v>
      </c>
      <c r="J393" s="23">
        <v>64</v>
      </c>
      <c r="K393" s="24">
        <v>30160000</v>
      </c>
      <c r="L393" s="24">
        <v>0</v>
      </c>
      <c r="M393" s="24">
        <v>30160000</v>
      </c>
      <c r="N393" s="25">
        <v>0.91951219512195126</v>
      </c>
      <c r="O393" s="24">
        <v>292.016476097561</v>
      </c>
      <c r="P393" s="24">
        <v>10.152439485658538</v>
      </c>
    </row>
    <row r="394" spans="2:16" x14ac:dyDescent="0.3">
      <c r="B394" t="s">
        <v>729</v>
      </c>
      <c r="C394" s="11" t="s">
        <v>730</v>
      </c>
      <c r="D394" s="23" t="s">
        <v>131</v>
      </c>
      <c r="E394" s="23">
        <v>2024</v>
      </c>
      <c r="F394" s="23" t="s">
        <v>137</v>
      </c>
      <c r="G394" s="23" t="s">
        <v>133</v>
      </c>
      <c r="H394" s="23" t="s">
        <v>134</v>
      </c>
      <c r="I394" s="23">
        <v>2018</v>
      </c>
      <c r="J394" s="23" t="s">
        <v>731</v>
      </c>
      <c r="K394" s="24">
        <v>40000000</v>
      </c>
      <c r="L394" s="24">
        <v>0</v>
      </c>
      <c r="M394" s="24">
        <v>40000000</v>
      </c>
      <c r="N394" s="25">
        <v>1</v>
      </c>
      <c r="O394" s="24">
        <v>93.91</v>
      </c>
      <c r="P394" s="24">
        <v>8.8292112488733778</v>
      </c>
    </row>
    <row r="395" spans="2:16" x14ac:dyDescent="0.3">
      <c r="B395" t="s">
        <v>729</v>
      </c>
      <c r="C395" s="11" t="s">
        <v>732</v>
      </c>
      <c r="D395" s="23" t="s">
        <v>131</v>
      </c>
      <c r="E395" s="23">
        <v>2023</v>
      </c>
      <c r="F395" s="23" t="s">
        <v>137</v>
      </c>
      <c r="G395" s="23" t="s">
        <v>133</v>
      </c>
      <c r="H395" s="23" t="s">
        <v>134</v>
      </c>
      <c r="I395" s="23">
        <v>2018</v>
      </c>
      <c r="J395" s="23" t="s">
        <v>733</v>
      </c>
      <c r="K395" s="24">
        <v>30000000</v>
      </c>
      <c r="L395" s="24">
        <v>0</v>
      </c>
      <c r="M395" s="24">
        <v>30000000</v>
      </c>
      <c r="N395" s="25">
        <v>1</v>
      </c>
      <c r="O395" s="24">
        <v>186.86290000000002</v>
      </c>
      <c r="P395" s="24">
        <v>10.625829762302136</v>
      </c>
    </row>
    <row r="396" spans="2:16" x14ac:dyDescent="0.3">
      <c r="B396" t="s">
        <v>729</v>
      </c>
      <c r="C396" s="11" t="s">
        <v>734</v>
      </c>
      <c r="D396" s="23" t="s">
        <v>131</v>
      </c>
      <c r="E396" s="23">
        <v>2024</v>
      </c>
      <c r="F396" s="23" t="s">
        <v>137</v>
      </c>
      <c r="G396" s="23" t="s">
        <v>133</v>
      </c>
      <c r="H396" s="23" t="s">
        <v>134</v>
      </c>
      <c r="I396" s="23">
        <v>2018</v>
      </c>
      <c r="J396" s="23">
        <v>76</v>
      </c>
      <c r="K396" s="24">
        <v>7438129.4900000002</v>
      </c>
      <c r="L396" s="24">
        <v>0</v>
      </c>
      <c r="M396" s="24">
        <v>7438129.4900000002</v>
      </c>
      <c r="N396" s="25">
        <v>0.97759441243153022</v>
      </c>
      <c r="O396" s="24">
        <v>39.738039752046788</v>
      </c>
      <c r="P396" s="24">
        <v>3.6775701348664214</v>
      </c>
    </row>
    <row r="397" spans="2:16" x14ac:dyDescent="0.3">
      <c r="B397" t="s">
        <v>729</v>
      </c>
      <c r="C397" s="11" t="s">
        <v>735</v>
      </c>
      <c r="D397" s="23" t="s">
        <v>131</v>
      </c>
      <c r="E397" s="23">
        <v>2024</v>
      </c>
      <c r="F397" s="23" t="s">
        <v>137</v>
      </c>
      <c r="G397" s="23" t="s">
        <v>133</v>
      </c>
      <c r="H397" s="23" t="s">
        <v>134</v>
      </c>
      <c r="I397" s="23">
        <v>2018</v>
      </c>
      <c r="J397" s="23">
        <v>84</v>
      </c>
      <c r="K397" s="24">
        <v>327950</v>
      </c>
      <c r="L397" s="24">
        <v>4572050</v>
      </c>
      <c r="M397" s="24">
        <v>4900000</v>
      </c>
      <c r="N397" s="25">
        <v>6.6928571428571434E-2</v>
      </c>
      <c r="O397" s="24">
        <v>1.5259714285714288</v>
      </c>
      <c r="P397" s="24">
        <v>0.17314689142857145</v>
      </c>
    </row>
    <row r="398" spans="2:16" x14ac:dyDescent="0.3">
      <c r="B398" t="s">
        <v>736</v>
      </c>
      <c r="C398" s="11" t="s">
        <v>737</v>
      </c>
      <c r="D398" s="23" t="s">
        <v>131</v>
      </c>
      <c r="E398" s="23">
        <v>2024</v>
      </c>
      <c r="F398" s="23" t="s">
        <v>137</v>
      </c>
      <c r="G398" s="23" t="s">
        <v>133</v>
      </c>
      <c r="H398" s="23" t="s">
        <v>134</v>
      </c>
      <c r="I398" s="23">
        <v>2018</v>
      </c>
      <c r="J398" s="23">
        <v>75</v>
      </c>
      <c r="K398" s="24">
        <v>0</v>
      </c>
      <c r="L398" s="24">
        <v>15613200</v>
      </c>
      <c r="M398" s="24">
        <v>15613200</v>
      </c>
      <c r="N398" s="25">
        <v>0</v>
      </c>
      <c r="O398" s="24">
        <v>0</v>
      </c>
      <c r="P398" s="24">
        <v>0</v>
      </c>
    </row>
    <row r="399" spans="2:16" x14ac:dyDescent="0.3">
      <c r="B399" t="s">
        <v>736</v>
      </c>
      <c r="C399" s="11" t="s">
        <v>738</v>
      </c>
      <c r="D399" s="23" t="s">
        <v>131</v>
      </c>
      <c r="E399" s="23">
        <v>2024</v>
      </c>
      <c r="F399" s="23" t="s">
        <v>137</v>
      </c>
      <c r="G399" s="23" t="s">
        <v>133</v>
      </c>
      <c r="H399" s="23" t="s">
        <v>134</v>
      </c>
      <c r="I399" s="23">
        <v>2018</v>
      </c>
      <c r="J399" s="23">
        <v>75</v>
      </c>
      <c r="K399" s="24">
        <v>0</v>
      </c>
      <c r="L399" s="24">
        <v>5357087</v>
      </c>
      <c r="M399" s="24">
        <v>5357087</v>
      </c>
      <c r="N399" s="25">
        <v>0</v>
      </c>
      <c r="O399" s="24">
        <v>0</v>
      </c>
      <c r="P399" s="24">
        <v>0</v>
      </c>
    </row>
    <row r="400" spans="2:16" x14ac:dyDescent="0.3">
      <c r="B400" t="s">
        <v>736</v>
      </c>
      <c r="C400" s="11" t="s">
        <v>739</v>
      </c>
      <c r="D400" s="23" t="s">
        <v>131</v>
      </c>
      <c r="E400" s="23">
        <v>2023</v>
      </c>
      <c r="F400" s="23" t="s">
        <v>137</v>
      </c>
      <c r="G400" s="23" t="s">
        <v>133</v>
      </c>
      <c r="H400" s="23" t="s">
        <v>134</v>
      </c>
      <c r="I400" s="23">
        <v>2018</v>
      </c>
      <c r="J400" s="23">
        <v>72</v>
      </c>
      <c r="K400" s="24">
        <v>7500000</v>
      </c>
      <c r="L400" s="24">
        <v>4821500</v>
      </c>
      <c r="M400" s="24">
        <v>12321500</v>
      </c>
      <c r="N400" s="25">
        <v>0.60869212352392155</v>
      </c>
      <c r="O400" s="24">
        <v>58.36505295621474</v>
      </c>
      <c r="P400" s="24">
        <v>1.8792235477677415</v>
      </c>
    </row>
    <row r="401" spans="2:16" x14ac:dyDescent="0.3">
      <c r="B401" t="s">
        <v>736</v>
      </c>
      <c r="C401" s="11" t="s">
        <v>740</v>
      </c>
      <c r="D401" s="23" t="s">
        <v>131</v>
      </c>
      <c r="E401" s="23">
        <v>2024</v>
      </c>
      <c r="F401" s="23" t="s">
        <v>137</v>
      </c>
      <c r="G401" s="23" t="s">
        <v>133</v>
      </c>
      <c r="H401" s="23" t="s">
        <v>134</v>
      </c>
      <c r="I401" s="23">
        <v>2018</v>
      </c>
      <c r="J401" s="23">
        <v>74</v>
      </c>
      <c r="K401" s="24">
        <v>0</v>
      </c>
      <c r="L401" s="24">
        <v>9334600</v>
      </c>
      <c r="M401" s="24">
        <v>9334600</v>
      </c>
      <c r="N401" s="25">
        <v>0</v>
      </c>
      <c r="O401" s="24">
        <v>0</v>
      </c>
      <c r="P401" s="24">
        <v>0</v>
      </c>
    </row>
    <row r="402" spans="2:16" x14ac:dyDescent="0.3">
      <c r="B402" t="s">
        <v>736</v>
      </c>
      <c r="C402" s="11" t="s">
        <v>741</v>
      </c>
      <c r="D402" s="23" t="s">
        <v>131</v>
      </c>
      <c r="E402" s="23">
        <v>2024</v>
      </c>
      <c r="F402" s="23" t="s">
        <v>137</v>
      </c>
      <c r="G402" s="23" t="s">
        <v>133</v>
      </c>
      <c r="H402" s="23" t="s">
        <v>134</v>
      </c>
      <c r="I402" s="23">
        <v>2018</v>
      </c>
      <c r="J402" s="23">
        <v>80</v>
      </c>
      <c r="K402" s="24">
        <v>0</v>
      </c>
      <c r="L402" s="24">
        <v>8292390</v>
      </c>
      <c r="M402" s="24">
        <v>8292390</v>
      </c>
      <c r="N402" s="25">
        <v>0</v>
      </c>
      <c r="O402" s="24">
        <v>0</v>
      </c>
      <c r="P402" s="24">
        <v>0</v>
      </c>
    </row>
    <row r="403" spans="2:16" x14ac:dyDescent="0.3">
      <c r="B403" t="s">
        <v>742</v>
      </c>
      <c r="C403" s="11" t="s">
        <v>743</v>
      </c>
      <c r="D403" s="23" t="s">
        <v>131</v>
      </c>
      <c r="E403" s="23">
        <v>2024</v>
      </c>
      <c r="F403" s="23" t="s">
        <v>137</v>
      </c>
      <c r="G403" s="23" t="s">
        <v>133</v>
      </c>
      <c r="H403" s="23" t="s">
        <v>134</v>
      </c>
      <c r="I403" s="23">
        <v>2018</v>
      </c>
      <c r="J403" s="23">
        <v>74</v>
      </c>
      <c r="K403" s="24">
        <v>3140000</v>
      </c>
      <c r="L403" s="24">
        <v>9422763</v>
      </c>
      <c r="M403" s="24">
        <v>12562763</v>
      </c>
      <c r="N403" s="25">
        <v>0.24994501607647934</v>
      </c>
      <c r="O403" s="24">
        <v>19.928815977822708</v>
      </c>
      <c r="P403" s="24">
        <v>1.2566541960872777</v>
      </c>
    </row>
    <row r="404" spans="2:16" x14ac:dyDescent="0.3">
      <c r="B404" t="s">
        <v>742</v>
      </c>
      <c r="C404" s="11" t="s">
        <v>407</v>
      </c>
      <c r="D404" s="23" t="s">
        <v>131</v>
      </c>
      <c r="E404" s="23">
        <v>2019</v>
      </c>
      <c r="F404" s="23" t="s">
        <v>132</v>
      </c>
      <c r="G404" s="23" t="s">
        <v>258</v>
      </c>
      <c r="H404" s="23" t="s">
        <v>254</v>
      </c>
      <c r="I404" s="23">
        <v>2018</v>
      </c>
      <c r="J404" s="23">
        <v>76</v>
      </c>
      <c r="K404" s="24">
        <v>9626095</v>
      </c>
      <c r="L404" s="24">
        <v>0</v>
      </c>
      <c r="M404" s="24">
        <v>9626095</v>
      </c>
      <c r="N404" s="25">
        <v>0.95333356441821082</v>
      </c>
      <c r="O404" s="24">
        <v>129.94184349746962</v>
      </c>
      <c r="P404" s="24">
        <v>8.6868052207417321</v>
      </c>
    </row>
    <row r="405" spans="2:16" x14ac:dyDescent="0.3">
      <c r="B405" t="s">
        <v>744</v>
      </c>
      <c r="C405" s="11" t="s">
        <v>745</v>
      </c>
      <c r="D405" s="23" t="s">
        <v>131</v>
      </c>
      <c r="E405" s="23">
        <v>2018</v>
      </c>
      <c r="F405" s="23" t="s">
        <v>334</v>
      </c>
      <c r="G405" s="23" t="s">
        <v>258</v>
      </c>
      <c r="H405" s="23" t="s">
        <v>254</v>
      </c>
      <c r="I405" s="23">
        <v>2018</v>
      </c>
      <c r="J405" s="23">
        <v>77</v>
      </c>
      <c r="K405" s="24">
        <v>17739120</v>
      </c>
      <c r="L405" s="24">
        <v>0</v>
      </c>
      <c r="M405" s="24">
        <v>17739120</v>
      </c>
      <c r="N405" s="25">
        <v>0.92450042448869829</v>
      </c>
      <c r="O405" s="24">
        <v>393.41893684014678</v>
      </c>
      <c r="P405" s="24">
        <v>43.869363658086414</v>
      </c>
    </row>
    <row r="406" spans="2:16" x14ac:dyDescent="0.3">
      <c r="B406" t="s">
        <v>744</v>
      </c>
      <c r="C406" s="11" t="s">
        <v>746</v>
      </c>
      <c r="D406" s="23" t="s">
        <v>131</v>
      </c>
      <c r="E406" s="23">
        <v>2023</v>
      </c>
      <c r="F406" s="23" t="s">
        <v>137</v>
      </c>
      <c r="G406" s="23" t="s">
        <v>133</v>
      </c>
      <c r="H406" s="23" t="s">
        <v>134</v>
      </c>
      <c r="I406" s="23">
        <v>2018</v>
      </c>
      <c r="J406" s="23">
        <v>75</v>
      </c>
      <c r="K406" s="24">
        <v>17381764</v>
      </c>
      <c r="L406" s="24">
        <v>0</v>
      </c>
      <c r="M406" s="24">
        <v>17381764</v>
      </c>
      <c r="N406" s="25">
        <v>0.98800003046687412</v>
      </c>
      <c r="O406" s="24">
        <v>104.46618322141494</v>
      </c>
      <c r="P406" s="24">
        <v>11.242601528668414</v>
      </c>
    </row>
    <row r="407" spans="2:16" x14ac:dyDescent="0.3">
      <c r="B407" t="s">
        <v>744</v>
      </c>
      <c r="C407" s="11" t="s">
        <v>747</v>
      </c>
      <c r="D407" s="23" t="s">
        <v>131</v>
      </c>
      <c r="E407" s="23">
        <v>2022</v>
      </c>
      <c r="F407" s="23" t="s">
        <v>132</v>
      </c>
      <c r="G407" s="23" t="s">
        <v>133</v>
      </c>
      <c r="H407" s="23" t="s">
        <v>134</v>
      </c>
      <c r="I407" s="23">
        <v>2018</v>
      </c>
      <c r="J407" s="23">
        <v>75</v>
      </c>
      <c r="K407" s="24">
        <v>22070466</v>
      </c>
      <c r="L407" s="24">
        <v>2340000</v>
      </c>
      <c r="M407" s="24">
        <v>24410466</v>
      </c>
      <c r="N407" s="25">
        <v>0.88570675257880893</v>
      </c>
      <c r="O407" s="24">
        <v>130.27860623681701</v>
      </c>
      <c r="P407" s="24">
        <v>14.305775315768294</v>
      </c>
    </row>
    <row r="408" spans="2:16" x14ac:dyDescent="0.3">
      <c r="B408" t="s">
        <v>744</v>
      </c>
      <c r="C408" s="11" t="s">
        <v>748</v>
      </c>
      <c r="D408" s="23" t="s">
        <v>131</v>
      </c>
      <c r="E408" s="23">
        <v>2024</v>
      </c>
      <c r="F408" s="23" t="s">
        <v>137</v>
      </c>
      <c r="G408" s="23" t="s">
        <v>133</v>
      </c>
      <c r="H408" s="23" t="s">
        <v>134</v>
      </c>
      <c r="I408" s="23">
        <v>2018</v>
      </c>
      <c r="J408" s="23">
        <v>72</v>
      </c>
      <c r="K408" s="24">
        <v>10377779</v>
      </c>
      <c r="L408" s="24">
        <v>0</v>
      </c>
      <c r="M408" s="24">
        <v>10377779</v>
      </c>
      <c r="N408" s="25">
        <v>0.99400005038111006</v>
      </c>
      <c r="O408" s="24">
        <v>70.870215592072384</v>
      </c>
      <c r="P408" s="24">
        <v>7.863198066222914</v>
      </c>
    </row>
    <row r="409" spans="2:16" x14ac:dyDescent="0.3">
      <c r="B409" t="s">
        <v>749</v>
      </c>
      <c r="C409" s="11" t="s">
        <v>750</v>
      </c>
      <c r="D409" s="23" t="s">
        <v>131</v>
      </c>
      <c r="E409" s="23">
        <v>2019</v>
      </c>
      <c r="F409" s="23" t="s">
        <v>132</v>
      </c>
      <c r="G409" s="23" t="s">
        <v>133</v>
      </c>
      <c r="H409" s="23" t="s">
        <v>134</v>
      </c>
      <c r="I409" s="23">
        <v>2018</v>
      </c>
      <c r="J409" s="23" t="s">
        <v>147</v>
      </c>
      <c r="K409" s="24">
        <v>17336426</v>
      </c>
      <c r="L409" s="24">
        <v>0</v>
      </c>
      <c r="M409" s="24">
        <v>17336426</v>
      </c>
      <c r="N409" s="25">
        <v>0.89473709744013208</v>
      </c>
      <c r="O409" s="24">
        <v>105.38481954779108</v>
      </c>
      <c r="P409" s="24">
        <v>11.442355992325222</v>
      </c>
    </row>
    <row r="410" spans="2:16" x14ac:dyDescent="0.3">
      <c r="B410" t="s">
        <v>751</v>
      </c>
      <c r="C410" s="11" t="s">
        <v>752</v>
      </c>
      <c r="D410" s="23" t="s">
        <v>131</v>
      </c>
      <c r="E410" s="23">
        <v>2019</v>
      </c>
      <c r="F410" s="23" t="s">
        <v>132</v>
      </c>
      <c r="G410" s="23" t="s">
        <v>133</v>
      </c>
      <c r="H410" s="23" t="s">
        <v>134</v>
      </c>
      <c r="I410" s="23">
        <v>2018</v>
      </c>
      <c r="J410" s="23">
        <v>85</v>
      </c>
      <c r="K410" s="24">
        <v>5542901.2400000002</v>
      </c>
      <c r="L410" s="24">
        <v>0</v>
      </c>
      <c r="M410" s="24">
        <v>5542901.2400000002</v>
      </c>
      <c r="N410" s="25">
        <v>0.90788361574422005</v>
      </c>
      <c r="O410" s="24">
        <v>29.774951061947441</v>
      </c>
      <c r="P410" s="24">
        <v>1.9198791615634565</v>
      </c>
    </row>
    <row r="411" spans="2:16" x14ac:dyDescent="0.3">
      <c r="B411" t="s">
        <v>753</v>
      </c>
      <c r="C411" s="11" t="s">
        <v>754</v>
      </c>
      <c r="D411" s="23" t="s">
        <v>131</v>
      </c>
      <c r="E411" s="23">
        <v>2021</v>
      </c>
      <c r="F411" s="23" t="s">
        <v>132</v>
      </c>
      <c r="G411" s="23" t="s">
        <v>133</v>
      </c>
      <c r="H411" s="23" t="s">
        <v>134</v>
      </c>
      <c r="I411" s="23">
        <v>2018</v>
      </c>
      <c r="J411" s="23">
        <v>66</v>
      </c>
      <c r="K411" s="24">
        <v>24000000</v>
      </c>
      <c r="L411" s="24">
        <v>0</v>
      </c>
      <c r="M411" s="24">
        <v>24000000</v>
      </c>
      <c r="N411" s="25">
        <v>0.8</v>
      </c>
      <c r="O411" s="24">
        <v>224.15520000000001</v>
      </c>
      <c r="P411" s="24">
        <v>7.3971216000000002</v>
      </c>
    </row>
    <row r="412" spans="2:16" x14ac:dyDescent="0.3">
      <c r="B412" t="s">
        <v>755</v>
      </c>
      <c r="C412" s="11" t="s">
        <v>756</v>
      </c>
      <c r="D412" s="23" t="s">
        <v>131</v>
      </c>
      <c r="E412" s="23">
        <v>2021</v>
      </c>
      <c r="F412" s="23" t="s">
        <v>132</v>
      </c>
      <c r="G412" s="23" t="s">
        <v>133</v>
      </c>
      <c r="H412" s="23" t="s">
        <v>134</v>
      </c>
      <c r="I412" s="23">
        <v>2018</v>
      </c>
      <c r="J412" s="23">
        <v>72</v>
      </c>
      <c r="K412" s="24">
        <v>10964030</v>
      </c>
      <c r="L412" s="24">
        <v>0</v>
      </c>
      <c r="M412" s="24">
        <v>10964030</v>
      </c>
      <c r="N412" s="25">
        <v>0.98199999999999998</v>
      </c>
      <c r="O412" s="24">
        <v>52.540142400000008</v>
      </c>
      <c r="P412" s="24">
        <v>1.7338246991999999</v>
      </c>
    </row>
    <row r="413" spans="2:16" x14ac:dyDescent="0.3">
      <c r="B413" t="s">
        <v>757</v>
      </c>
      <c r="C413" s="11" t="s">
        <v>758</v>
      </c>
      <c r="D413" s="23" t="s">
        <v>131</v>
      </c>
      <c r="E413" s="23">
        <v>2019</v>
      </c>
      <c r="F413" s="23" t="s">
        <v>132</v>
      </c>
      <c r="G413" s="23" t="s">
        <v>133</v>
      </c>
      <c r="H413" s="23" t="s">
        <v>134</v>
      </c>
      <c r="I413" s="23">
        <v>2018</v>
      </c>
      <c r="J413" s="23">
        <v>73</v>
      </c>
      <c r="K413" s="24">
        <v>5399463</v>
      </c>
      <c r="L413" s="24">
        <v>0</v>
      </c>
      <c r="M413" s="24">
        <v>5399463</v>
      </c>
      <c r="N413" s="25">
        <v>0.35996420000000001</v>
      </c>
      <c r="O413" s="24">
        <v>67.352901462000005</v>
      </c>
      <c r="P413" s="24">
        <v>4.8481843070556003</v>
      </c>
    </row>
    <row r="414" spans="2:16" x14ac:dyDescent="0.3">
      <c r="B414" t="s">
        <v>759</v>
      </c>
      <c r="C414" s="11" t="s">
        <v>760</v>
      </c>
      <c r="D414" s="23" t="s">
        <v>131</v>
      </c>
      <c r="E414" s="23">
        <v>2024</v>
      </c>
      <c r="F414" s="23" t="s">
        <v>137</v>
      </c>
      <c r="G414" s="23" t="s">
        <v>133</v>
      </c>
      <c r="H414" s="23" t="s">
        <v>134</v>
      </c>
      <c r="I414" s="23">
        <v>2018</v>
      </c>
      <c r="J414" s="23">
        <v>78</v>
      </c>
      <c r="K414" s="24">
        <v>78333334</v>
      </c>
      <c r="L414" s="24">
        <v>0</v>
      </c>
      <c r="M414" s="24">
        <v>78333334</v>
      </c>
      <c r="N414" s="25">
        <v>0.97916667499999999</v>
      </c>
      <c r="O414" s="24">
        <v>514.79844604793004</v>
      </c>
      <c r="P414" s="24">
        <v>28.207379854217891</v>
      </c>
    </row>
    <row r="415" spans="2:16" x14ac:dyDescent="0.3">
      <c r="B415" t="s">
        <v>759</v>
      </c>
      <c r="C415" s="11" t="s">
        <v>761</v>
      </c>
      <c r="D415" s="23" t="s">
        <v>131</v>
      </c>
      <c r="E415" s="23">
        <v>2024</v>
      </c>
      <c r="F415" s="23" t="s">
        <v>137</v>
      </c>
      <c r="G415" s="23" t="s">
        <v>133</v>
      </c>
      <c r="H415" s="23" t="s">
        <v>134</v>
      </c>
      <c r="I415" s="23">
        <v>2018</v>
      </c>
      <c r="J415" s="23">
        <v>79</v>
      </c>
      <c r="K415" s="24">
        <v>60000000</v>
      </c>
      <c r="L415" s="24">
        <v>0</v>
      </c>
      <c r="M415" s="24">
        <v>60000000</v>
      </c>
      <c r="N415" s="25">
        <v>1</v>
      </c>
      <c r="O415" s="24">
        <v>198.89099999999999</v>
      </c>
      <c r="P415" s="24">
        <v>12.249068613157895</v>
      </c>
    </row>
    <row r="416" spans="2:16" x14ac:dyDescent="0.3">
      <c r="B416" t="s">
        <v>762</v>
      </c>
      <c r="C416" s="11" t="s">
        <v>763</v>
      </c>
      <c r="D416" s="23" t="s">
        <v>131</v>
      </c>
      <c r="E416" s="23">
        <v>2024</v>
      </c>
      <c r="F416" s="23" t="s">
        <v>137</v>
      </c>
      <c r="G416" s="23" t="s">
        <v>133</v>
      </c>
      <c r="H416" s="23" t="s">
        <v>134</v>
      </c>
      <c r="I416" s="23">
        <v>2018</v>
      </c>
      <c r="J416" s="23">
        <v>74</v>
      </c>
      <c r="K416" s="24">
        <v>1020664</v>
      </c>
      <c r="L416" s="24">
        <v>2381549</v>
      </c>
      <c r="M416" s="24">
        <v>3402213</v>
      </c>
      <c r="N416" s="25">
        <v>0.30000002939263354</v>
      </c>
      <c r="O416" s="24">
        <v>7.6128007458674682</v>
      </c>
      <c r="P416" s="24">
        <v>0.72756075007096033</v>
      </c>
    </row>
    <row r="417" spans="2:16" x14ac:dyDescent="0.3">
      <c r="B417" t="s">
        <v>764</v>
      </c>
      <c r="C417" s="11" t="s">
        <v>765</v>
      </c>
      <c r="D417" s="23" t="s">
        <v>131</v>
      </c>
      <c r="E417" s="23">
        <v>2023</v>
      </c>
      <c r="F417" s="23" t="s">
        <v>137</v>
      </c>
      <c r="G417" s="23" t="s">
        <v>133</v>
      </c>
      <c r="H417" s="23" t="s">
        <v>134</v>
      </c>
      <c r="I417" s="23">
        <v>2018</v>
      </c>
      <c r="J417" s="23">
        <v>74</v>
      </c>
      <c r="K417" s="24">
        <v>12000000</v>
      </c>
      <c r="L417" s="24">
        <v>0</v>
      </c>
      <c r="M417" s="24">
        <v>12000000</v>
      </c>
      <c r="N417" s="25">
        <v>1</v>
      </c>
      <c r="O417" s="24">
        <v>172.26560000000003</v>
      </c>
      <c r="P417" s="24">
        <v>6.007719298585859</v>
      </c>
    </row>
    <row r="418" spans="2:16" x14ac:dyDescent="0.3">
      <c r="B418" t="s">
        <v>764</v>
      </c>
      <c r="C418" s="11" t="s">
        <v>766</v>
      </c>
      <c r="D418" s="23" t="s">
        <v>131</v>
      </c>
      <c r="E418" s="23">
        <v>2024</v>
      </c>
      <c r="F418" s="23" t="s">
        <v>137</v>
      </c>
      <c r="G418" s="23" t="s">
        <v>133</v>
      </c>
      <c r="H418" s="23" t="s">
        <v>134</v>
      </c>
      <c r="I418" s="23">
        <v>2018</v>
      </c>
      <c r="J418" s="23">
        <v>88</v>
      </c>
      <c r="K418" s="24">
        <v>5000000</v>
      </c>
      <c r="L418" s="24">
        <v>0</v>
      </c>
      <c r="M418" s="24">
        <v>5000000</v>
      </c>
      <c r="N418" s="25">
        <v>1</v>
      </c>
      <c r="O418" s="24">
        <v>20.109599999999997</v>
      </c>
      <c r="P418" s="24">
        <v>0.6636167999999999</v>
      </c>
    </row>
    <row r="419" spans="2:16" x14ac:dyDescent="0.3">
      <c r="B419" t="s">
        <v>767</v>
      </c>
      <c r="C419" s="11" t="s">
        <v>768</v>
      </c>
      <c r="D419" s="23" t="s">
        <v>131</v>
      </c>
      <c r="E419" s="23">
        <v>2024</v>
      </c>
      <c r="F419" s="23" t="s">
        <v>137</v>
      </c>
      <c r="G419" s="23" t="s">
        <v>133</v>
      </c>
      <c r="H419" s="23" t="s">
        <v>134</v>
      </c>
      <c r="I419" s="23">
        <v>2018</v>
      </c>
      <c r="J419" s="23">
        <v>70</v>
      </c>
      <c r="K419" s="24">
        <v>1504186.22</v>
      </c>
      <c r="L419" s="24">
        <v>6995813.7800000003</v>
      </c>
      <c r="M419" s="24">
        <v>8500000</v>
      </c>
      <c r="N419" s="25">
        <v>0.17696308470588235</v>
      </c>
      <c r="O419" s="24">
        <v>11.12106809525647</v>
      </c>
      <c r="P419" s="24">
        <v>0.7930177018694422</v>
      </c>
    </row>
    <row r="420" spans="2:16" x14ac:dyDescent="0.3">
      <c r="B420" t="s">
        <v>767</v>
      </c>
      <c r="C420" s="11" t="s">
        <v>769</v>
      </c>
      <c r="D420" s="23" t="s">
        <v>131</v>
      </c>
      <c r="E420" s="23">
        <v>2022</v>
      </c>
      <c r="F420" s="23" t="s">
        <v>132</v>
      </c>
      <c r="G420" s="23" t="s">
        <v>133</v>
      </c>
      <c r="H420" s="23" t="s">
        <v>134</v>
      </c>
      <c r="I420" s="23">
        <v>2018</v>
      </c>
      <c r="J420" s="23">
        <v>75</v>
      </c>
      <c r="K420" s="24">
        <v>8000000</v>
      </c>
      <c r="L420" s="24">
        <v>0</v>
      </c>
      <c r="M420" s="24">
        <v>8000000</v>
      </c>
      <c r="N420" s="25">
        <v>0.8</v>
      </c>
      <c r="O420" s="24">
        <v>145.02199999999999</v>
      </c>
      <c r="P420" s="24">
        <v>6.3333179142857157</v>
      </c>
    </row>
    <row r="421" spans="2:16" x14ac:dyDescent="0.3">
      <c r="B421" t="s">
        <v>767</v>
      </c>
      <c r="C421" s="11" t="s">
        <v>770</v>
      </c>
      <c r="D421" s="23" t="s">
        <v>131</v>
      </c>
      <c r="E421" s="23">
        <v>2023</v>
      </c>
      <c r="F421" s="23" t="s">
        <v>137</v>
      </c>
      <c r="G421" s="23" t="s">
        <v>133</v>
      </c>
      <c r="H421" s="23" t="s">
        <v>134</v>
      </c>
      <c r="I421" s="23">
        <v>2018</v>
      </c>
      <c r="J421" s="23">
        <v>65</v>
      </c>
      <c r="K421" s="24">
        <v>4833419.5</v>
      </c>
      <c r="L421" s="24">
        <v>0</v>
      </c>
      <c r="M421" s="24">
        <v>4833419.5</v>
      </c>
      <c r="N421" s="25">
        <v>0.98507029618246345</v>
      </c>
      <c r="O421" s="24">
        <v>41.514310027165649</v>
      </c>
      <c r="P421" s="24">
        <v>3.1253225850639801</v>
      </c>
    </row>
    <row r="422" spans="2:16" x14ac:dyDescent="0.3">
      <c r="B422" t="s">
        <v>767</v>
      </c>
      <c r="C422" s="11" t="s">
        <v>771</v>
      </c>
      <c r="D422" s="23" t="s">
        <v>131</v>
      </c>
      <c r="E422" s="23">
        <v>2023</v>
      </c>
      <c r="F422" s="23" t="s">
        <v>137</v>
      </c>
      <c r="G422" s="23" t="s">
        <v>133</v>
      </c>
      <c r="H422" s="23" t="s">
        <v>134</v>
      </c>
      <c r="I422" s="23">
        <v>2018</v>
      </c>
      <c r="J422" s="23">
        <v>72</v>
      </c>
      <c r="K422" s="24">
        <v>11070000</v>
      </c>
      <c r="L422" s="24">
        <v>0</v>
      </c>
      <c r="M422" s="24">
        <v>11070000</v>
      </c>
      <c r="N422" s="25">
        <v>0.9</v>
      </c>
      <c r="O422" s="24">
        <v>51.559200000000004</v>
      </c>
      <c r="P422" s="24">
        <v>3.8327173630214206</v>
      </c>
    </row>
    <row r="423" spans="2:16" x14ac:dyDescent="0.3">
      <c r="B423" t="s">
        <v>772</v>
      </c>
      <c r="C423" s="11" t="s">
        <v>773</v>
      </c>
      <c r="D423" s="23" t="s">
        <v>131</v>
      </c>
      <c r="E423" s="23">
        <v>2022</v>
      </c>
      <c r="F423" s="23" t="s">
        <v>132</v>
      </c>
      <c r="G423" s="23" t="s">
        <v>133</v>
      </c>
      <c r="H423" s="23" t="s">
        <v>134</v>
      </c>
      <c r="I423" s="23">
        <v>2018</v>
      </c>
      <c r="J423" s="23" t="s">
        <v>229</v>
      </c>
      <c r="K423" s="24">
        <v>15943874</v>
      </c>
      <c r="L423" s="24">
        <v>0</v>
      </c>
      <c r="M423" s="24">
        <v>15943874</v>
      </c>
      <c r="N423" s="25">
        <v>1</v>
      </c>
      <c r="O423" s="24">
        <v>139.88149999999999</v>
      </c>
      <c r="P423" s="24">
        <v>4.6160895000000002</v>
      </c>
    </row>
    <row r="424" spans="2:16" x14ac:dyDescent="0.3">
      <c r="B424" t="s">
        <v>774</v>
      </c>
      <c r="C424" s="11" t="s">
        <v>775</v>
      </c>
      <c r="D424" s="23" t="s">
        <v>131</v>
      </c>
      <c r="E424" s="23">
        <v>2022</v>
      </c>
      <c r="F424" s="23" t="s">
        <v>137</v>
      </c>
      <c r="G424" s="23" t="s">
        <v>133</v>
      </c>
      <c r="H424" s="23" t="s">
        <v>134</v>
      </c>
      <c r="I424" s="23">
        <v>2018</v>
      </c>
      <c r="J424" s="23">
        <v>75</v>
      </c>
      <c r="K424" s="24">
        <v>15579003</v>
      </c>
      <c r="L424" s="24">
        <v>850500</v>
      </c>
      <c r="M424" s="24">
        <v>16429503</v>
      </c>
      <c r="N424" s="25">
        <v>0.94823337017559206</v>
      </c>
      <c r="O424" s="24">
        <v>152.09189140931409</v>
      </c>
      <c r="P424" s="24">
        <v>16.625506080728758</v>
      </c>
    </row>
    <row r="425" spans="2:16" x14ac:dyDescent="0.3">
      <c r="B425" t="s">
        <v>774</v>
      </c>
      <c r="C425" s="11" t="s">
        <v>776</v>
      </c>
      <c r="D425" s="23" t="s">
        <v>131</v>
      </c>
      <c r="E425" s="23">
        <v>2022</v>
      </c>
      <c r="F425" s="23" t="s">
        <v>132</v>
      </c>
      <c r="G425" s="23" t="s">
        <v>133</v>
      </c>
      <c r="H425" s="23" t="s">
        <v>134</v>
      </c>
      <c r="I425" s="23">
        <v>2018</v>
      </c>
      <c r="J425" s="23">
        <v>69</v>
      </c>
      <c r="K425" s="24">
        <v>3186680</v>
      </c>
      <c r="L425" s="24">
        <v>0</v>
      </c>
      <c r="M425" s="24">
        <v>3186680</v>
      </c>
      <c r="N425" s="25">
        <v>1</v>
      </c>
      <c r="O425" s="24">
        <v>25.8993</v>
      </c>
      <c r="P425" s="24">
        <v>0.85467690000000007</v>
      </c>
    </row>
    <row r="426" spans="2:16" x14ac:dyDescent="0.3">
      <c r="B426" t="s">
        <v>777</v>
      </c>
      <c r="C426" s="11" t="s">
        <v>778</v>
      </c>
      <c r="D426" s="23" t="s">
        <v>131</v>
      </c>
      <c r="E426" s="23">
        <v>2022</v>
      </c>
      <c r="F426" s="23" t="s">
        <v>137</v>
      </c>
      <c r="G426" s="23" t="s">
        <v>133</v>
      </c>
      <c r="H426" s="23" t="s">
        <v>134</v>
      </c>
      <c r="I426" s="23">
        <v>2018</v>
      </c>
      <c r="J426" s="23">
        <v>68</v>
      </c>
      <c r="K426" s="24">
        <v>9240884</v>
      </c>
      <c r="L426" s="24">
        <v>0</v>
      </c>
      <c r="M426" s="24">
        <v>9240884</v>
      </c>
      <c r="N426" s="25">
        <v>0.98863647548437483</v>
      </c>
      <c r="O426" s="24">
        <v>70.317757955301644</v>
      </c>
      <c r="P426" s="24">
        <v>2.3204860125249542</v>
      </c>
    </row>
    <row r="427" spans="2:16" x14ac:dyDescent="0.3">
      <c r="B427" t="s">
        <v>779</v>
      </c>
      <c r="C427" s="11" t="s">
        <v>780</v>
      </c>
      <c r="D427" s="23" t="s">
        <v>131</v>
      </c>
      <c r="E427" s="23">
        <v>2020</v>
      </c>
      <c r="F427" s="23" t="s">
        <v>132</v>
      </c>
      <c r="G427" s="23" t="s">
        <v>133</v>
      </c>
      <c r="H427" s="23" t="s">
        <v>134</v>
      </c>
      <c r="I427" s="23">
        <v>2018</v>
      </c>
      <c r="J427" s="23">
        <v>75</v>
      </c>
      <c r="K427" s="24">
        <v>5931128</v>
      </c>
      <c r="L427" s="24">
        <v>0</v>
      </c>
      <c r="M427" s="24">
        <v>5931128</v>
      </c>
      <c r="N427" s="25">
        <v>0.95800101758154788</v>
      </c>
      <c r="O427" s="24">
        <v>38.957111379953645</v>
      </c>
      <c r="P427" s="24">
        <v>2.5078250879731359</v>
      </c>
    </row>
    <row r="428" spans="2:16" x14ac:dyDescent="0.3">
      <c r="B428" t="s">
        <v>781</v>
      </c>
      <c r="C428" s="11" t="s">
        <v>782</v>
      </c>
      <c r="D428" s="23" t="s">
        <v>131</v>
      </c>
      <c r="E428" s="23">
        <v>2023</v>
      </c>
      <c r="F428" s="23" t="s">
        <v>137</v>
      </c>
      <c r="G428" s="23" t="s">
        <v>133</v>
      </c>
      <c r="H428" s="23" t="s">
        <v>134</v>
      </c>
      <c r="I428" s="23">
        <v>2018</v>
      </c>
      <c r="J428" s="23">
        <v>75</v>
      </c>
      <c r="K428" s="24">
        <v>15626950</v>
      </c>
      <c r="L428" s="24">
        <v>2705546</v>
      </c>
      <c r="M428" s="24">
        <v>18332496</v>
      </c>
      <c r="N428" s="25">
        <v>0.85241802316498527</v>
      </c>
      <c r="O428" s="24">
        <v>69.071432417058745</v>
      </c>
      <c r="P428" s="24">
        <v>4.7307024062443537</v>
      </c>
    </row>
    <row r="429" spans="2:16" x14ac:dyDescent="0.3">
      <c r="B429" t="s">
        <v>781</v>
      </c>
      <c r="C429" s="11" t="s">
        <v>783</v>
      </c>
      <c r="D429" s="23" t="s">
        <v>131</v>
      </c>
      <c r="E429" s="23">
        <v>2024</v>
      </c>
      <c r="F429" s="23" t="s">
        <v>137</v>
      </c>
      <c r="G429" s="23" t="s">
        <v>133</v>
      </c>
      <c r="H429" s="23" t="s">
        <v>134</v>
      </c>
      <c r="I429" s="23">
        <v>2018</v>
      </c>
      <c r="J429" s="23">
        <v>73</v>
      </c>
      <c r="K429" s="24">
        <v>5398800</v>
      </c>
      <c r="L429" s="24">
        <v>227550</v>
      </c>
      <c r="M429" s="24">
        <v>5626350</v>
      </c>
      <c r="N429" s="25">
        <v>0.95955637313711373</v>
      </c>
      <c r="O429" s="24">
        <v>36.605156522434612</v>
      </c>
      <c r="P429" s="24">
        <v>2.2055635039500627</v>
      </c>
    </row>
    <row r="430" spans="2:16" x14ac:dyDescent="0.3">
      <c r="B430" t="s">
        <v>781</v>
      </c>
      <c r="C430" s="11" t="s">
        <v>502</v>
      </c>
      <c r="D430" s="23" t="s">
        <v>131</v>
      </c>
      <c r="E430" s="23">
        <v>2024</v>
      </c>
      <c r="F430" s="23" t="s">
        <v>137</v>
      </c>
      <c r="G430" s="23" t="s">
        <v>133</v>
      </c>
      <c r="H430" s="23" t="s">
        <v>134</v>
      </c>
      <c r="I430" s="23">
        <v>2018</v>
      </c>
      <c r="J430" s="23">
        <v>71</v>
      </c>
      <c r="K430" s="24">
        <v>4651350</v>
      </c>
      <c r="L430" s="24">
        <v>476123</v>
      </c>
      <c r="M430" s="24">
        <v>5127473</v>
      </c>
      <c r="N430" s="25">
        <v>0.90714275823587953</v>
      </c>
      <c r="O430" s="24">
        <v>34.536920520108048</v>
      </c>
      <c r="P430" s="24">
        <v>2.0502741287584141</v>
      </c>
    </row>
    <row r="431" spans="2:16" x14ac:dyDescent="0.3">
      <c r="B431" t="s">
        <v>781</v>
      </c>
      <c r="C431" s="11" t="s">
        <v>784</v>
      </c>
      <c r="D431" s="23" t="s">
        <v>131</v>
      </c>
      <c r="E431" s="23">
        <v>2024</v>
      </c>
      <c r="F431" s="23" t="s">
        <v>137</v>
      </c>
      <c r="G431" s="23" t="s">
        <v>133</v>
      </c>
      <c r="H431" s="23" t="s">
        <v>134</v>
      </c>
      <c r="I431" s="23">
        <v>2018</v>
      </c>
      <c r="J431" s="23">
        <v>75</v>
      </c>
      <c r="K431" s="24">
        <v>6069202</v>
      </c>
      <c r="L431" s="24">
        <v>4513500</v>
      </c>
      <c r="M431" s="24">
        <v>10582702</v>
      </c>
      <c r="N431" s="25">
        <v>0.57350211694518094</v>
      </c>
      <c r="O431" s="24">
        <v>37.412410598918875</v>
      </c>
      <c r="P431" s="24">
        <v>2.3870660741928762</v>
      </c>
    </row>
    <row r="432" spans="2:16" x14ac:dyDescent="0.3">
      <c r="B432" t="s">
        <v>781</v>
      </c>
      <c r="C432" s="11" t="s">
        <v>785</v>
      </c>
      <c r="D432" s="23" t="s">
        <v>131</v>
      </c>
      <c r="E432" s="23">
        <v>2024</v>
      </c>
      <c r="F432" s="23" t="s">
        <v>137</v>
      </c>
      <c r="G432" s="23" t="s">
        <v>133</v>
      </c>
      <c r="H432" s="23" t="s">
        <v>134</v>
      </c>
      <c r="I432" s="23">
        <v>2018</v>
      </c>
      <c r="J432" s="23">
        <v>75</v>
      </c>
      <c r="K432" s="24">
        <v>0</v>
      </c>
      <c r="L432" s="24">
        <v>10376800</v>
      </c>
      <c r="M432" s="24">
        <v>10376800</v>
      </c>
      <c r="N432" s="25">
        <v>0</v>
      </c>
      <c r="O432" s="24">
        <v>0</v>
      </c>
      <c r="P432" s="24">
        <v>0</v>
      </c>
    </row>
    <row r="433" spans="2:16" x14ac:dyDescent="0.3">
      <c r="B433" t="s">
        <v>781</v>
      </c>
      <c r="C433" s="11" t="s">
        <v>786</v>
      </c>
      <c r="D433" s="23" t="s">
        <v>131</v>
      </c>
      <c r="E433" s="23">
        <v>2024</v>
      </c>
      <c r="F433" s="23" t="s">
        <v>137</v>
      </c>
      <c r="G433" s="23" t="s">
        <v>133</v>
      </c>
      <c r="H433" s="23" t="s">
        <v>134</v>
      </c>
      <c r="I433" s="23">
        <v>2018</v>
      </c>
      <c r="J433" s="23">
        <v>75</v>
      </c>
      <c r="K433" s="24">
        <v>9308070</v>
      </c>
      <c r="L433" s="24">
        <v>0</v>
      </c>
      <c r="M433" s="24">
        <v>9308070</v>
      </c>
      <c r="N433" s="25">
        <v>1</v>
      </c>
      <c r="O433" s="24">
        <v>50.85</v>
      </c>
      <c r="P433" s="24">
        <v>1.67805</v>
      </c>
    </row>
    <row r="434" spans="2:16" x14ac:dyDescent="0.3">
      <c r="B434" t="s">
        <v>781</v>
      </c>
      <c r="C434" s="11" t="s">
        <v>787</v>
      </c>
      <c r="D434" s="23" t="s">
        <v>131</v>
      </c>
      <c r="E434" s="23">
        <v>2022</v>
      </c>
      <c r="F434" s="23" t="s">
        <v>132</v>
      </c>
      <c r="G434" s="23" t="s">
        <v>133</v>
      </c>
      <c r="H434" s="23" t="s">
        <v>134</v>
      </c>
      <c r="I434" s="23">
        <v>2018</v>
      </c>
      <c r="J434" s="23">
        <v>74</v>
      </c>
      <c r="K434" s="24">
        <v>13593602</v>
      </c>
      <c r="L434" s="24">
        <v>0</v>
      </c>
      <c r="M434" s="24">
        <v>13593602</v>
      </c>
      <c r="N434" s="25">
        <v>0.98200013436617095</v>
      </c>
      <c r="O434" s="24">
        <v>102.74235325814126</v>
      </c>
      <c r="P434" s="24">
        <v>6.4930981251629154</v>
      </c>
    </row>
    <row r="435" spans="2:16" x14ac:dyDescent="0.3">
      <c r="B435" t="s">
        <v>781</v>
      </c>
      <c r="C435" s="11" t="s">
        <v>788</v>
      </c>
      <c r="D435" s="23" t="s">
        <v>131</v>
      </c>
      <c r="E435" s="23">
        <v>2022</v>
      </c>
      <c r="F435" s="23" t="s">
        <v>137</v>
      </c>
      <c r="G435" s="23" t="s">
        <v>133</v>
      </c>
      <c r="H435" s="23" t="s">
        <v>134</v>
      </c>
      <c r="I435" s="23">
        <v>2018</v>
      </c>
      <c r="J435" s="23">
        <v>74</v>
      </c>
      <c r="K435" s="24">
        <v>17114901</v>
      </c>
      <c r="L435" s="24">
        <v>0</v>
      </c>
      <c r="M435" s="24">
        <v>17114901</v>
      </c>
      <c r="N435" s="25">
        <v>0.99333333952417002</v>
      </c>
      <c r="O435" s="24">
        <v>85.013440529836558</v>
      </c>
      <c r="P435" s="24">
        <v>2.805443537484607</v>
      </c>
    </row>
    <row r="436" spans="2:16" x14ac:dyDescent="0.3">
      <c r="B436" t="s">
        <v>781</v>
      </c>
      <c r="C436" s="11" t="s">
        <v>789</v>
      </c>
      <c r="D436" s="23" t="s">
        <v>131</v>
      </c>
      <c r="E436" s="23">
        <v>2024</v>
      </c>
      <c r="F436" s="23" t="s">
        <v>137</v>
      </c>
      <c r="G436" s="23" t="s">
        <v>133</v>
      </c>
      <c r="H436" s="23" t="s">
        <v>134</v>
      </c>
      <c r="I436" s="23">
        <v>2018</v>
      </c>
      <c r="J436" s="23" t="s">
        <v>790</v>
      </c>
      <c r="K436" s="24">
        <v>8763678</v>
      </c>
      <c r="L436" s="24">
        <v>3755866</v>
      </c>
      <c r="M436" s="24">
        <v>12519544</v>
      </c>
      <c r="N436" s="25">
        <v>0.69999977634968169</v>
      </c>
      <c r="O436" s="24">
        <v>93.749570046960173</v>
      </c>
      <c r="P436" s="24">
        <v>10.105216919959128</v>
      </c>
    </row>
    <row r="437" spans="2:16" x14ac:dyDescent="0.3">
      <c r="B437" t="s">
        <v>781</v>
      </c>
      <c r="C437" s="11" t="s">
        <v>791</v>
      </c>
      <c r="D437" s="23" t="s">
        <v>131</v>
      </c>
      <c r="E437" s="23">
        <v>2020</v>
      </c>
      <c r="F437" s="23" t="s">
        <v>132</v>
      </c>
      <c r="G437" s="23" t="s">
        <v>133</v>
      </c>
      <c r="H437" s="23" t="s">
        <v>134</v>
      </c>
      <c r="I437" s="23">
        <v>2018</v>
      </c>
      <c r="J437" s="23">
        <v>75</v>
      </c>
      <c r="K437" s="24">
        <v>10515394</v>
      </c>
      <c r="L437" s="24">
        <v>0</v>
      </c>
      <c r="M437" s="24">
        <v>10515394</v>
      </c>
      <c r="N437" s="25">
        <v>0.95800025509274445</v>
      </c>
      <c r="O437" s="24">
        <v>55.324514731605987</v>
      </c>
      <c r="P437" s="24">
        <v>6.0988638549827812</v>
      </c>
    </row>
    <row r="438" spans="2:16" x14ac:dyDescent="0.3">
      <c r="B438" t="s">
        <v>781</v>
      </c>
      <c r="C438" s="11" t="s">
        <v>792</v>
      </c>
      <c r="D438" s="23" t="s">
        <v>131</v>
      </c>
      <c r="E438" s="23">
        <v>2022</v>
      </c>
      <c r="F438" s="23" t="s">
        <v>132</v>
      </c>
      <c r="G438" s="23" t="s">
        <v>133</v>
      </c>
      <c r="H438" s="23" t="s">
        <v>134</v>
      </c>
      <c r="I438" s="23">
        <v>2018</v>
      </c>
      <c r="J438" s="23">
        <v>75</v>
      </c>
      <c r="K438" s="24">
        <v>19118374</v>
      </c>
      <c r="L438" s="24">
        <v>0</v>
      </c>
      <c r="M438" s="24">
        <v>19118374</v>
      </c>
      <c r="N438" s="25">
        <v>1</v>
      </c>
      <c r="O438" s="24">
        <v>107.4885</v>
      </c>
      <c r="P438" s="24">
        <v>11.458238511621911</v>
      </c>
    </row>
    <row r="439" spans="2:16" x14ac:dyDescent="0.3">
      <c r="B439" t="s">
        <v>793</v>
      </c>
      <c r="C439" s="11" t="s">
        <v>794</v>
      </c>
      <c r="D439" s="23" t="s">
        <v>131</v>
      </c>
      <c r="E439" s="23">
        <v>2022</v>
      </c>
      <c r="F439" s="23" t="s">
        <v>132</v>
      </c>
      <c r="G439" s="23" t="s">
        <v>133</v>
      </c>
      <c r="H439" s="23" t="s">
        <v>134</v>
      </c>
      <c r="I439" s="23">
        <v>2018</v>
      </c>
      <c r="J439" s="23">
        <v>75</v>
      </c>
      <c r="K439" s="24">
        <v>10200000</v>
      </c>
      <c r="L439" s="24">
        <v>0</v>
      </c>
      <c r="M439" s="24">
        <v>10200000</v>
      </c>
      <c r="N439" s="25">
        <v>0.88695652173913042</v>
      </c>
      <c r="O439" s="24">
        <v>97.520869565217396</v>
      </c>
      <c r="P439" s="24">
        <v>12.707330492753623</v>
      </c>
    </row>
    <row r="440" spans="2:16" x14ac:dyDescent="0.3">
      <c r="B440" t="s">
        <v>611</v>
      </c>
      <c r="C440" s="11" t="s">
        <v>795</v>
      </c>
      <c r="D440" s="23" t="s">
        <v>131</v>
      </c>
      <c r="E440" s="23">
        <v>2024</v>
      </c>
      <c r="F440" s="23" t="s">
        <v>137</v>
      </c>
      <c r="G440" s="23" t="s">
        <v>133</v>
      </c>
      <c r="H440" s="23" t="s">
        <v>134</v>
      </c>
      <c r="I440" s="23">
        <v>2018</v>
      </c>
      <c r="J440" s="23">
        <v>86</v>
      </c>
      <c r="K440" s="24">
        <v>8000000</v>
      </c>
      <c r="L440" s="24">
        <v>0</v>
      </c>
      <c r="M440" s="24">
        <v>8000000</v>
      </c>
      <c r="N440" s="25">
        <v>1</v>
      </c>
      <c r="O440" s="24">
        <v>71.316000000000003</v>
      </c>
      <c r="P440" s="24">
        <v>4.7562439962616816</v>
      </c>
    </row>
    <row r="441" spans="2:16" x14ac:dyDescent="0.3">
      <c r="B441" t="s">
        <v>796</v>
      </c>
      <c r="C441" s="11" t="s">
        <v>797</v>
      </c>
      <c r="D441" s="23" t="s">
        <v>131</v>
      </c>
      <c r="E441" s="23">
        <v>2023</v>
      </c>
      <c r="F441" s="23" t="s">
        <v>137</v>
      </c>
      <c r="G441" s="23" t="s">
        <v>133</v>
      </c>
      <c r="H441" s="23" t="s">
        <v>134</v>
      </c>
      <c r="I441" s="23">
        <v>2018</v>
      </c>
      <c r="J441" s="23">
        <v>68</v>
      </c>
      <c r="K441" s="24">
        <v>14946967.75</v>
      </c>
      <c r="L441" s="24">
        <v>9053032.25</v>
      </c>
      <c r="M441" s="24">
        <v>24000000</v>
      </c>
      <c r="N441" s="25">
        <v>0.62279032291666669</v>
      </c>
      <c r="O441" s="24">
        <v>121.46902458166667</v>
      </c>
      <c r="P441" s="24">
        <v>1.6313572487421515</v>
      </c>
    </row>
    <row r="442" spans="2:16" x14ac:dyDescent="0.3">
      <c r="B442" t="s">
        <v>796</v>
      </c>
      <c r="C442" s="11" t="s">
        <v>798</v>
      </c>
      <c r="D442" s="23" t="s">
        <v>624</v>
      </c>
      <c r="E442" s="23">
        <v>2018</v>
      </c>
      <c r="F442" s="23" t="s">
        <v>334</v>
      </c>
      <c r="G442" s="23" t="s">
        <v>133</v>
      </c>
      <c r="H442" s="23" t="s">
        <v>625</v>
      </c>
      <c r="I442" s="23" t="s">
        <v>626</v>
      </c>
      <c r="J442" s="23" t="s">
        <v>626</v>
      </c>
      <c r="K442" s="24">
        <v>3506503</v>
      </c>
      <c r="L442" s="24">
        <v>0</v>
      </c>
      <c r="M442" s="24">
        <v>3506503</v>
      </c>
      <c r="N442" s="25">
        <v>0.77922288888888891</v>
      </c>
      <c r="O442" s="24">
        <v>1398.7050855555556</v>
      </c>
      <c r="P442" s="24">
        <v>370.19061264370396</v>
      </c>
    </row>
    <row r="445" spans="2:16" ht="16.5" x14ac:dyDescent="0.3">
      <c r="B445" s="36" t="s">
        <v>799</v>
      </c>
    </row>
    <row r="446" spans="2:16" ht="16.5" x14ac:dyDescent="0.3">
      <c r="B446" s="36" t="s">
        <v>800</v>
      </c>
    </row>
    <row r="447" spans="2:16" ht="16.5" x14ac:dyDescent="0.3">
      <c r="B447" s="36" t="s">
        <v>801</v>
      </c>
    </row>
  </sheetData>
  <sheetProtection algorithmName="SHA-512" hashValue="pWlGdtEFOXB++hb1RyPTx9ccGrx0Oqy9piqSiRSBgASJpWEyhpY0S1CUqBz0P2ipcf8Aj5wzriLlYwM5RsWELg==" saltValue="GuF8xC9N3v1JLX7RSQLIVA==" spinCount="100000" sheet="1" objects="1" scenarios="1"/>
  <mergeCells count="2">
    <mergeCell ref="B1:P1"/>
    <mergeCell ref="B4:P4"/>
  </mergeCells>
  <phoneticPr fontId="17" type="noConversion"/>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9EB54-BF33-4E5F-B0C3-1DFB1DBD23B6}">
  <sheetPr>
    <tabColor theme="2"/>
  </sheetPr>
  <dimension ref="B1:O87"/>
  <sheetViews>
    <sheetView showGridLines="0" zoomScale="80" zoomScaleNormal="80" workbookViewId="0">
      <selection activeCell="B2" sqref="B2"/>
    </sheetView>
  </sheetViews>
  <sheetFormatPr defaultRowHeight="14" x14ac:dyDescent="0.3"/>
  <cols>
    <col min="1" max="1" width="5.58203125" customWidth="1"/>
    <col min="2" max="2" width="46.58203125" customWidth="1"/>
    <col min="3" max="3" width="100" style="5" customWidth="1"/>
    <col min="4" max="4" width="45.58203125" customWidth="1"/>
    <col min="5" max="5" width="11.58203125" customWidth="1"/>
    <col min="6" max="6" width="20.58203125" customWidth="1"/>
    <col min="7" max="7" width="19.58203125" customWidth="1"/>
    <col min="8" max="10" width="20.58203125" style="4" customWidth="1"/>
    <col min="11" max="11" width="20.58203125" style="8" customWidth="1"/>
    <col min="12" max="13" width="20.58203125" style="4" customWidth="1"/>
    <col min="14" max="14" width="19.83203125" customWidth="1"/>
    <col min="15" max="15" width="18.08203125" customWidth="1"/>
  </cols>
  <sheetData>
    <row r="1" spans="2:15" ht="19.5" thickBot="1" x14ac:dyDescent="0.45">
      <c r="B1" s="26" t="s">
        <v>114</v>
      </c>
      <c r="C1" s="26"/>
      <c r="D1" s="26"/>
      <c r="E1" s="26"/>
      <c r="F1" s="26"/>
      <c r="G1" s="26"/>
      <c r="H1" s="26"/>
      <c r="I1" s="26"/>
      <c r="J1" s="26"/>
      <c r="K1" s="26"/>
      <c r="L1" s="26"/>
      <c r="M1" s="26"/>
      <c r="O1" s="5"/>
    </row>
    <row r="2" spans="2:15" ht="14.5" thickTop="1" x14ac:dyDescent="0.3">
      <c r="O2" s="5"/>
    </row>
    <row r="3" spans="2:15" x14ac:dyDescent="0.3">
      <c r="B3" s="77"/>
      <c r="O3" s="5"/>
    </row>
    <row r="4" spans="2:15" s="9" customFormat="1" ht="20.25" customHeight="1" thickBot="1" x14ac:dyDescent="0.55000000000000004">
      <c r="B4" s="117" t="s">
        <v>802</v>
      </c>
      <c r="C4" s="117"/>
      <c r="D4" s="117"/>
      <c r="E4" s="117"/>
      <c r="F4" s="117"/>
      <c r="G4" s="117"/>
      <c r="H4" s="117"/>
      <c r="I4" s="117"/>
      <c r="J4" s="117"/>
      <c r="K4" s="117"/>
      <c r="L4" s="117"/>
      <c r="M4" s="117"/>
    </row>
    <row r="5" spans="2:15" s="32" customFormat="1" ht="61" customHeight="1" thickTop="1" x14ac:dyDescent="0.3">
      <c r="B5" s="30" t="s">
        <v>116</v>
      </c>
      <c r="C5" s="31" t="s">
        <v>117</v>
      </c>
      <c r="D5" s="31" t="s">
        <v>118</v>
      </c>
      <c r="E5" s="33" t="s">
        <v>119</v>
      </c>
      <c r="F5" s="33" t="s">
        <v>120</v>
      </c>
      <c r="G5" s="33" t="s">
        <v>121</v>
      </c>
      <c r="H5" s="34" t="s">
        <v>125</v>
      </c>
      <c r="I5" s="34" t="s">
        <v>126</v>
      </c>
      <c r="J5" s="34" t="s">
        <v>127</v>
      </c>
      <c r="K5" s="35" t="s">
        <v>128</v>
      </c>
      <c r="L5" s="34" t="s">
        <v>56</v>
      </c>
      <c r="M5" s="34" t="s">
        <v>57</v>
      </c>
    </row>
    <row r="6" spans="2:15" x14ac:dyDescent="0.3">
      <c r="B6" t="s">
        <v>803</v>
      </c>
      <c r="C6" s="11" t="s">
        <v>804</v>
      </c>
      <c r="D6" t="s">
        <v>37</v>
      </c>
      <c r="E6">
        <v>2024</v>
      </c>
      <c r="F6" t="s">
        <v>137</v>
      </c>
      <c r="G6" t="s">
        <v>133</v>
      </c>
      <c r="H6" s="24">
        <v>550000</v>
      </c>
      <c r="I6" s="24">
        <v>0</v>
      </c>
      <c r="J6" s="24">
        <v>550000</v>
      </c>
      <c r="K6" s="25">
        <v>1</v>
      </c>
      <c r="L6" s="3">
        <v>232</v>
      </c>
      <c r="M6" s="3">
        <v>12.679500000000001</v>
      </c>
    </row>
    <row r="7" spans="2:15" x14ac:dyDescent="0.3">
      <c r="B7" t="s">
        <v>274</v>
      </c>
      <c r="C7" s="11" t="s">
        <v>805</v>
      </c>
      <c r="D7" t="s">
        <v>37</v>
      </c>
      <c r="E7">
        <v>2023</v>
      </c>
      <c r="F7" t="s">
        <v>137</v>
      </c>
      <c r="G7" t="s">
        <v>133</v>
      </c>
      <c r="H7" s="24">
        <v>7986004</v>
      </c>
      <c r="I7" s="24">
        <v>0</v>
      </c>
      <c r="J7" s="24">
        <v>7986004</v>
      </c>
      <c r="K7" s="25">
        <v>1</v>
      </c>
      <c r="L7" s="3">
        <v>426.00599999999997</v>
      </c>
      <c r="M7" s="3">
        <v>64.154764799999995</v>
      </c>
    </row>
    <row r="8" spans="2:15" x14ac:dyDescent="0.3">
      <c r="B8" t="s">
        <v>274</v>
      </c>
      <c r="C8" s="11" t="s">
        <v>806</v>
      </c>
      <c r="D8" t="s">
        <v>37</v>
      </c>
      <c r="E8">
        <v>2023</v>
      </c>
      <c r="F8" t="s">
        <v>137</v>
      </c>
      <c r="G8" t="s">
        <v>133</v>
      </c>
      <c r="H8" s="24">
        <v>13863866</v>
      </c>
      <c r="I8" s="24">
        <v>13863868</v>
      </c>
      <c r="J8" s="24">
        <v>27727734</v>
      </c>
      <c r="K8" s="25">
        <v>0.49999996393502621</v>
      </c>
      <c r="L8" s="3">
        <v>477.72621553513665</v>
      </c>
      <c r="M8" s="3">
        <v>88.336803878056188</v>
      </c>
    </row>
    <row r="9" spans="2:15" x14ac:dyDescent="0.3">
      <c r="B9" t="s">
        <v>274</v>
      </c>
      <c r="C9" s="11" t="s">
        <v>807</v>
      </c>
      <c r="D9" t="s">
        <v>37</v>
      </c>
      <c r="E9">
        <v>2022</v>
      </c>
      <c r="F9" t="s">
        <v>132</v>
      </c>
      <c r="G9" t="s">
        <v>133</v>
      </c>
      <c r="H9" s="24">
        <v>23955760</v>
      </c>
      <c r="I9" s="24">
        <v>0</v>
      </c>
      <c r="J9" s="24">
        <v>23955760</v>
      </c>
      <c r="K9" s="25">
        <v>1</v>
      </c>
      <c r="L9" s="3">
        <v>2328.3339999999998</v>
      </c>
      <c r="M9" s="3">
        <v>356.76625339999998</v>
      </c>
    </row>
    <row r="10" spans="2:15" x14ac:dyDescent="0.3">
      <c r="B10" t="s">
        <v>274</v>
      </c>
      <c r="C10" s="11" t="s">
        <v>808</v>
      </c>
      <c r="D10" t="s">
        <v>37</v>
      </c>
      <c r="E10">
        <v>2020</v>
      </c>
      <c r="F10" t="s">
        <v>132</v>
      </c>
      <c r="G10" t="s">
        <v>133</v>
      </c>
      <c r="H10" s="24">
        <v>6950785</v>
      </c>
      <c r="I10" s="24">
        <v>0</v>
      </c>
      <c r="J10" s="24">
        <v>6950785</v>
      </c>
      <c r="K10" s="25">
        <v>0.97045473584273423</v>
      </c>
      <c r="L10" s="3">
        <v>682.49558389506308</v>
      </c>
      <c r="M10" s="3">
        <v>124.11769347360548</v>
      </c>
    </row>
    <row r="11" spans="2:15" x14ac:dyDescent="0.3">
      <c r="B11" t="s">
        <v>274</v>
      </c>
      <c r="C11" s="11" t="s">
        <v>809</v>
      </c>
      <c r="D11" t="s">
        <v>37</v>
      </c>
      <c r="E11">
        <v>2024</v>
      </c>
      <c r="F11" t="s">
        <v>137</v>
      </c>
      <c r="G11" t="s">
        <v>133</v>
      </c>
      <c r="H11" s="24">
        <v>0</v>
      </c>
      <c r="I11" s="24">
        <v>30823830</v>
      </c>
      <c r="J11" s="24">
        <v>30823830</v>
      </c>
      <c r="K11" s="25">
        <v>0</v>
      </c>
      <c r="L11" s="3">
        <v>0</v>
      </c>
      <c r="M11" s="3">
        <v>0</v>
      </c>
    </row>
    <row r="12" spans="2:15" x14ac:dyDescent="0.3">
      <c r="B12" t="s">
        <v>274</v>
      </c>
      <c r="C12" s="11" t="s">
        <v>810</v>
      </c>
      <c r="D12" t="s">
        <v>37</v>
      </c>
      <c r="E12">
        <v>2023</v>
      </c>
      <c r="F12" t="s">
        <v>137</v>
      </c>
      <c r="G12" t="s">
        <v>133</v>
      </c>
      <c r="H12" s="24">
        <v>15112404</v>
      </c>
      <c r="I12" s="24">
        <v>1679156</v>
      </c>
      <c r="J12" s="24">
        <v>16791560</v>
      </c>
      <c r="K12" s="25">
        <v>0.9</v>
      </c>
      <c r="L12" s="3">
        <v>1598.1389999999999</v>
      </c>
      <c r="M12" s="3">
        <v>169.97649210000003</v>
      </c>
    </row>
    <row r="13" spans="2:15" x14ac:dyDescent="0.3">
      <c r="B13" t="s">
        <v>274</v>
      </c>
      <c r="C13" s="11" t="s">
        <v>811</v>
      </c>
      <c r="D13" t="s">
        <v>37</v>
      </c>
      <c r="E13">
        <v>2021</v>
      </c>
      <c r="F13" t="s">
        <v>132</v>
      </c>
      <c r="G13" t="s">
        <v>133</v>
      </c>
      <c r="H13" s="24">
        <v>12458923</v>
      </c>
      <c r="I13" s="24">
        <v>0</v>
      </c>
      <c r="J13" s="24">
        <v>12458923</v>
      </c>
      <c r="K13" s="25">
        <v>0.97400023249816148</v>
      </c>
      <c r="L13" s="3">
        <v>422.33137081236532</v>
      </c>
      <c r="M13" s="3">
        <v>13.936935236808056</v>
      </c>
    </row>
    <row r="14" spans="2:15" x14ac:dyDescent="0.3">
      <c r="B14" t="s">
        <v>274</v>
      </c>
      <c r="C14" s="11" t="s">
        <v>812</v>
      </c>
      <c r="D14" t="s">
        <v>37</v>
      </c>
      <c r="E14">
        <v>2024</v>
      </c>
      <c r="F14" t="s">
        <v>137</v>
      </c>
      <c r="G14" t="s">
        <v>133</v>
      </c>
      <c r="H14" s="24">
        <v>0</v>
      </c>
      <c r="I14" s="24">
        <v>29281728</v>
      </c>
      <c r="J14" s="24">
        <v>29281728</v>
      </c>
      <c r="K14" s="25">
        <v>0</v>
      </c>
      <c r="L14" s="3">
        <v>0</v>
      </c>
      <c r="M14" s="3">
        <v>0</v>
      </c>
    </row>
    <row r="15" spans="2:15" x14ac:dyDescent="0.3">
      <c r="B15" t="s">
        <v>274</v>
      </c>
      <c r="C15" s="11" t="s">
        <v>813</v>
      </c>
      <c r="D15" t="s">
        <v>37</v>
      </c>
      <c r="E15">
        <v>2024</v>
      </c>
      <c r="F15" t="s">
        <v>137</v>
      </c>
      <c r="G15" t="s">
        <v>133</v>
      </c>
      <c r="H15" s="24">
        <v>11391125</v>
      </c>
      <c r="I15" s="24">
        <v>7594084</v>
      </c>
      <c r="J15" s="24">
        <v>18985209</v>
      </c>
      <c r="K15" s="25">
        <v>0.59999997893096668</v>
      </c>
      <c r="L15" s="3">
        <v>1170.092598912132</v>
      </c>
      <c r="M15" s="3">
        <v>176.40601072549293</v>
      </c>
    </row>
    <row r="16" spans="2:15" x14ac:dyDescent="0.3">
      <c r="B16" t="s">
        <v>274</v>
      </c>
      <c r="C16" s="11" t="s">
        <v>814</v>
      </c>
      <c r="D16" t="s">
        <v>37</v>
      </c>
      <c r="E16">
        <v>2024</v>
      </c>
      <c r="F16" t="s">
        <v>137</v>
      </c>
      <c r="G16" t="s">
        <v>133</v>
      </c>
      <c r="H16" s="24">
        <v>0</v>
      </c>
      <c r="I16" s="24">
        <v>14862019</v>
      </c>
      <c r="J16" s="24">
        <v>14862019</v>
      </c>
      <c r="K16" s="25">
        <v>0</v>
      </c>
      <c r="L16" s="3">
        <v>0</v>
      </c>
      <c r="M16" s="3">
        <v>0</v>
      </c>
    </row>
    <row r="17" spans="2:13" x14ac:dyDescent="0.3">
      <c r="B17" t="s">
        <v>274</v>
      </c>
      <c r="C17" s="11" t="s">
        <v>815</v>
      </c>
      <c r="D17" t="s">
        <v>37</v>
      </c>
      <c r="E17">
        <v>2023</v>
      </c>
      <c r="F17" t="s">
        <v>137</v>
      </c>
      <c r="G17" t="s">
        <v>133</v>
      </c>
      <c r="H17" s="24">
        <v>0</v>
      </c>
      <c r="I17" s="24">
        <v>34316667</v>
      </c>
      <c r="J17" s="24">
        <v>34316667</v>
      </c>
      <c r="K17" s="25">
        <v>0</v>
      </c>
      <c r="L17" s="3">
        <v>0</v>
      </c>
      <c r="M17" s="3">
        <v>0</v>
      </c>
    </row>
    <row r="18" spans="2:13" x14ac:dyDescent="0.3">
      <c r="B18" t="s">
        <v>274</v>
      </c>
      <c r="C18" s="11" t="s">
        <v>816</v>
      </c>
      <c r="D18" t="s">
        <v>37</v>
      </c>
      <c r="E18">
        <v>2023</v>
      </c>
      <c r="F18" t="s">
        <v>137</v>
      </c>
      <c r="G18" t="s">
        <v>133</v>
      </c>
      <c r="H18" s="24">
        <v>0</v>
      </c>
      <c r="I18" s="24">
        <v>24166969</v>
      </c>
      <c r="J18" s="24">
        <v>24166969</v>
      </c>
      <c r="K18" s="25">
        <v>0</v>
      </c>
      <c r="L18" s="3">
        <v>0</v>
      </c>
      <c r="M18" s="3">
        <v>0</v>
      </c>
    </row>
    <row r="19" spans="2:13" x14ac:dyDescent="0.3">
      <c r="B19" t="s">
        <v>274</v>
      </c>
      <c r="C19" s="11" t="s">
        <v>817</v>
      </c>
      <c r="D19" t="s">
        <v>37</v>
      </c>
      <c r="E19">
        <v>2023</v>
      </c>
      <c r="F19" t="s">
        <v>137</v>
      </c>
      <c r="G19" t="s">
        <v>133</v>
      </c>
      <c r="H19" s="24">
        <v>14057595</v>
      </c>
      <c r="I19" s="24">
        <v>1561955</v>
      </c>
      <c r="J19" s="24">
        <v>15619550</v>
      </c>
      <c r="K19" s="25">
        <v>0.9</v>
      </c>
      <c r="L19" s="3">
        <v>1061.3115</v>
      </c>
      <c r="M19" s="3">
        <v>180.22950576000002</v>
      </c>
    </row>
    <row r="20" spans="2:13" s="11" customFormat="1" x14ac:dyDescent="0.3">
      <c r="B20" t="s">
        <v>274</v>
      </c>
      <c r="C20" s="11" t="s">
        <v>818</v>
      </c>
      <c r="D20" t="s">
        <v>37</v>
      </c>
      <c r="E20">
        <v>2024</v>
      </c>
      <c r="F20" t="s">
        <v>137</v>
      </c>
      <c r="G20" t="s">
        <v>133</v>
      </c>
      <c r="H20" s="24">
        <v>7789200</v>
      </c>
      <c r="I20" s="24">
        <v>11683798</v>
      </c>
      <c r="J20" s="24">
        <v>19472998</v>
      </c>
      <c r="K20" s="25">
        <v>0.40000004108252873</v>
      </c>
      <c r="L20" s="3">
        <v>687.18487057822324</v>
      </c>
      <c r="M20" s="3">
        <v>118.98338286034434</v>
      </c>
    </row>
    <row r="21" spans="2:13" s="11" customFormat="1" x14ac:dyDescent="0.3">
      <c r="B21" t="s">
        <v>274</v>
      </c>
      <c r="C21" s="11" t="s">
        <v>819</v>
      </c>
      <c r="D21" t="s">
        <v>37</v>
      </c>
      <c r="E21">
        <v>2024</v>
      </c>
      <c r="F21" t="s">
        <v>137</v>
      </c>
      <c r="G21" t="s">
        <v>133</v>
      </c>
      <c r="H21" s="24">
        <v>6555510</v>
      </c>
      <c r="I21" s="24">
        <v>4370339</v>
      </c>
      <c r="J21" s="24">
        <v>10925849</v>
      </c>
      <c r="K21" s="25">
        <v>0.6000000549156409</v>
      </c>
      <c r="L21" s="3">
        <v>557.51645102728401</v>
      </c>
      <c r="M21" s="3">
        <v>101.73976507183981</v>
      </c>
    </row>
    <row r="22" spans="2:13" s="11" customFormat="1" x14ac:dyDescent="0.3">
      <c r="B22" t="s">
        <v>274</v>
      </c>
      <c r="C22" s="11" t="s">
        <v>820</v>
      </c>
      <c r="D22" t="s">
        <v>37</v>
      </c>
      <c r="E22">
        <v>2021</v>
      </c>
      <c r="F22" t="s">
        <v>132</v>
      </c>
      <c r="G22" t="s">
        <v>133</v>
      </c>
      <c r="H22" s="24">
        <v>16179535</v>
      </c>
      <c r="I22" s="24">
        <v>0</v>
      </c>
      <c r="J22" s="24">
        <v>16179535</v>
      </c>
      <c r="K22" s="25">
        <v>0.98223142073780811</v>
      </c>
      <c r="L22" s="3">
        <v>838.37871801365247</v>
      </c>
      <c r="M22" s="3">
        <v>128.85397510320749</v>
      </c>
    </row>
    <row r="23" spans="2:13" s="11" customFormat="1" x14ac:dyDescent="0.3">
      <c r="B23" t="s">
        <v>274</v>
      </c>
      <c r="C23" s="11" t="s">
        <v>821</v>
      </c>
      <c r="D23" t="s">
        <v>37</v>
      </c>
      <c r="E23">
        <v>2020</v>
      </c>
      <c r="F23" t="s">
        <v>132</v>
      </c>
      <c r="G23" t="s">
        <v>133</v>
      </c>
      <c r="H23" s="24">
        <v>18853095</v>
      </c>
      <c r="I23" s="24">
        <v>0</v>
      </c>
      <c r="J23" s="24">
        <v>18853095</v>
      </c>
      <c r="K23" s="25">
        <v>0.96750015395352651</v>
      </c>
      <c r="L23" s="3">
        <v>539.88830590976261</v>
      </c>
      <c r="M23" s="3">
        <v>65.758597782670478</v>
      </c>
    </row>
    <row r="24" spans="2:13" s="11" customFormat="1" x14ac:dyDescent="0.3">
      <c r="B24" t="s">
        <v>274</v>
      </c>
      <c r="C24" s="11" t="s">
        <v>822</v>
      </c>
      <c r="D24" t="s">
        <v>37</v>
      </c>
      <c r="E24">
        <v>2023</v>
      </c>
      <c r="F24" t="s">
        <v>137</v>
      </c>
      <c r="G24" t="s">
        <v>133</v>
      </c>
      <c r="H24" s="24">
        <v>28846360</v>
      </c>
      <c r="I24" s="24">
        <v>7211590</v>
      </c>
      <c r="J24" s="24">
        <v>36057950</v>
      </c>
      <c r="K24" s="25">
        <v>0.8</v>
      </c>
      <c r="L24" s="3">
        <v>2960.8856000000001</v>
      </c>
      <c r="M24" s="3">
        <v>516.73905695999997</v>
      </c>
    </row>
    <row r="25" spans="2:13" x14ac:dyDescent="0.3">
      <c r="B25" t="s">
        <v>274</v>
      </c>
      <c r="C25" s="11" t="s">
        <v>823</v>
      </c>
      <c r="D25" t="s">
        <v>37</v>
      </c>
      <c r="E25">
        <v>2024</v>
      </c>
      <c r="F25" t="s">
        <v>137</v>
      </c>
      <c r="G25" t="s">
        <v>133</v>
      </c>
      <c r="H25" s="24">
        <v>0</v>
      </c>
      <c r="I25" s="24">
        <v>20985073</v>
      </c>
      <c r="J25" s="24">
        <v>20985073</v>
      </c>
      <c r="K25" s="25">
        <v>0</v>
      </c>
      <c r="L25" s="3">
        <v>0</v>
      </c>
      <c r="M25" s="3">
        <v>0</v>
      </c>
    </row>
    <row r="26" spans="2:13" x14ac:dyDescent="0.3">
      <c r="B26" t="s">
        <v>274</v>
      </c>
      <c r="C26" s="11" t="s">
        <v>824</v>
      </c>
      <c r="D26" t="s">
        <v>37</v>
      </c>
      <c r="E26">
        <v>2024</v>
      </c>
      <c r="F26" t="s">
        <v>137</v>
      </c>
      <c r="G26" t="s">
        <v>133</v>
      </c>
      <c r="H26" s="24">
        <v>0</v>
      </c>
      <c r="I26" s="24">
        <v>38671734</v>
      </c>
      <c r="J26" s="24">
        <v>38671734</v>
      </c>
      <c r="K26" s="25">
        <v>0</v>
      </c>
      <c r="L26" s="3">
        <v>0</v>
      </c>
      <c r="M26" s="3">
        <v>0</v>
      </c>
    </row>
    <row r="27" spans="2:13" x14ac:dyDescent="0.3">
      <c r="B27" t="s">
        <v>320</v>
      </c>
      <c r="C27" s="11" t="s">
        <v>825</v>
      </c>
      <c r="D27" t="s">
        <v>37</v>
      </c>
      <c r="E27">
        <v>2024</v>
      </c>
      <c r="F27" t="s">
        <v>137</v>
      </c>
      <c r="G27" t="s">
        <v>133</v>
      </c>
      <c r="H27" s="24">
        <v>0</v>
      </c>
      <c r="I27" s="24">
        <v>10620000</v>
      </c>
      <c r="J27" s="24">
        <v>10620000</v>
      </c>
      <c r="K27" s="25">
        <v>0</v>
      </c>
      <c r="L27" s="3">
        <v>0</v>
      </c>
      <c r="M27" s="3">
        <v>0</v>
      </c>
    </row>
    <row r="28" spans="2:13" x14ac:dyDescent="0.3">
      <c r="B28" t="s">
        <v>826</v>
      </c>
      <c r="C28" s="11" t="s">
        <v>827</v>
      </c>
      <c r="D28" t="s">
        <v>37</v>
      </c>
      <c r="E28">
        <v>2021</v>
      </c>
      <c r="F28" t="s">
        <v>132</v>
      </c>
      <c r="G28" t="s">
        <v>133</v>
      </c>
      <c r="H28" s="24">
        <v>7847470</v>
      </c>
      <c r="I28" s="24">
        <v>0</v>
      </c>
      <c r="J28" s="24">
        <v>7847470</v>
      </c>
      <c r="K28" s="25">
        <v>0.97400008688151218</v>
      </c>
      <c r="L28" s="3">
        <v>1123.2587821954958</v>
      </c>
      <c r="M28" s="3">
        <v>95.940905255966953</v>
      </c>
    </row>
    <row r="29" spans="2:13" x14ac:dyDescent="0.3">
      <c r="B29" t="s">
        <v>826</v>
      </c>
      <c r="C29" s="11" t="s">
        <v>828</v>
      </c>
      <c r="D29" t="s">
        <v>37</v>
      </c>
      <c r="E29">
        <v>2021</v>
      </c>
      <c r="F29" t="s">
        <v>132</v>
      </c>
      <c r="G29" t="s">
        <v>133</v>
      </c>
      <c r="H29" s="24">
        <v>7914123</v>
      </c>
      <c r="I29" s="24">
        <v>0</v>
      </c>
      <c r="J29" s="24">
        <v>7914123</v>
      </c>
      <c r="K29" s="25">
        <v>0.9822728203600618</v>
      </c>
      <c r="L29" s="3">
        <v>1149.2464302746075</v>
      </c>
      <c r="M29" s="3">
        <v>98.208928120721652</v>
      </c>
    </row>
    <row r="30" spans="2:13" x14ac:dyDescent="0.3">
      <c r="B30" t="s">
        <v>357</v>
      </c>
      <c r="C30" s="11" t="s">
        <v>829</v>
      </c>
      <c r="D30" t="s">
        <v>37</v>
      </c>
      <c r="E30">
        <v>2024</v>
      </c>
      <c r="F30" t="s">
        <v>137</v>
      </c>
      <c r="G30" t="s">
        <v>133</v>
      </c>
      <c r="H30" s="24">
        <v>17950000</v>
      </c>
      <c r="I30" s="24">
        <v>0</v>
      </c>
      <c r="J30" s="24">
        <v>17950000</v>
      </c>
      <c r="K30" s="25">
        <v>1</v>
      </c>
      <c r="L30" s="3">
        <v>1519.1937122093025</v>
      </c>
      <c r="M30" s="3">
        <v>24.231767699491282</v>
      </c>
    </row>
    <row r="31" spans="2:13" x14ac:dyDescent="0.3">
      <c r="B31" t="s">
        <v>830</v>
      </c>
      <c r="C31" s="11" t="s">
        <v>831</v>
      </c>
      <c r="D31" t="s">
        <v>37</v>
      </c>
      <c r="E31">
        <v>2021</v>
      </c>
      <c r="F31" t="s">
        <v>132</v>
      </c>
      <c r="G31" t="s">
        <v>258</v>
      </c>
      <c r="H31" s="24">
        <v>2332896</v>
      </c>
      <c r="I31" s="24">
        <v>0</v>
      </c>
      <c r="J31" s="24">
        <v>2332896</v>
      </c>
      <c r="K31" s="25">
        <v>0.96591289255158108</v>
      </c>
      <c r="L31" s="3">
        <v>246.63909572279837</v>
      </c>
      <c r="M31" s="3">
        <v>78.318381974795798</v>
      </c>
    </row>
    <row r="32" spans="2:13" x14ac:dyDescent="0.3">
      <c r="B32" t="s">
        <v>830</v>
      </c>
      <c r="C32" s="11" t="s">
        <v>832</v>
      </c>
      <c r="D32" t="s">
        <v>37</v>
      </c>
      <c r="E32">
        <v>2021</v>
      </c>
      <c r="F32" t="s">
        <v>132</v>
      </c>
      <c r="G32" t="s">
        <v>133</v>
      </c>
      <c r="H32" s="24">
        <v>5247615</v>
      </c>
      <c r="I32" s="24">
        <v>0</v>
      </c>
      <c r="J32" s="24">
        <v>5247615</v>
      </c>
      <c r="K32" s="25">
        <v>0.96750026272656708</v>
      </c>
      <c r="L32" s="3">
        <v>525.99603033523908</v>
      </c>
      <c r="M32" s="3">
        <v>2.7142421683077091</v>
      </c>
    </row>
    <row r="33" spans="2:13" x14ac:dyDescent="0.3">
      <c r="B33" t="s">
        <v>830</v>
      </c>
      <c r="C33" s="11" t="s">
        <v>833</v>
      </c>
      <c r="D33" t="s">
        <v>37</v>
      </c>
      <c r="E33">
        <v>2020</v>
      </c>
      <c r="F33" t="s">
        <v>132</v>
      </c>
      <c r="G33" t="s">
        <v>133</v>
      </c>
      <c r="H33" s="24">
        <v>2495698</v>
      </c>
      <c r="I33" s="24">
        <v>0</v>
      </c>
      <c r="J33" s="24">
        <v>2495698</v>
      </c>
      <c r="K33" s="25">
        <v>0.95272739766293957</v>
      </c>
      <c r="L33" s="3">
        <v>312.53726862085955</v>
      </c>
      <c r="M33" s="3">
        <v>1.6261032132386344</v>
      </c>
    </row>
    <row r="34" spans="2:13" ht="18" customHeight="1" x14ac:dyDescent="0.3">
      <c r="B34" t="s">
        <v>830</v>
      </c>
      <c r="C34" s="11" t="s">
        <v>834</v>
      </c>
      <c r="D34" t="s">
        <v>37</v>
      </c>
      <c r="E34">
        <v>2021</v>
      </c>
      <c r="F34" t="s">
        <v>132</v>
      </c>
      <c r="G34" t="s">
        <v>133</v>
      </c>
      <c r="H34" s="24">
        <v>2920804</v>
      </c>
      <c r="I34" s="24">
        <v>0</v>
      </c>
      <c r="J34" s="24">
        <v>2920804</v>
      </c>
      <c r="K34" s="25">
        <v>0.97400132321006494</v>
      </c>
      <c r="L34" s="3">
        <v>282.9366703779686</v>
      </c>
      <c r="M34" s="3">
        <v>4.2188998805022591</v>
      </c>
    </row>
    <row r="35" spans="2:13" x14ac:dyDescent="0.3">
      <c r="B35" t="s">
        <v>830</v>
      </c>
      <c r="C35" s="11" t="s">
        <v>835</v>
      </c>
      <c r="D35" t="s">
        <v>37</v>
      </c>
      <c r="E35">
        <v>2020</v>
      </c>
      <c r="F35" t="s">
        <v>132</v>
      </c>
      <c r="G35" t="s">
        <v>133</v>
      </c>
      <c r="H35" s="24">
        <v>2665814</v>
      </c>
      <c r="I35" s="24">
        <v>0</v>
      </c>
      <c r="J35" s="24">
        <v>2665814</v>
      </c>
      <c r="K35" s="25">
        <v>0.96099999999999997</v>
      </c>
      <c r="L35" s="3">
        <v>277.97501599999998</v>
      </c>
      <c r="M35" s="3">
        <v>1.7663069485</v>
      </c>
    </row>
    <row r="36" spans="2:13" x14ac:dyDescent="0.3">
      <c r="B36" t="s">
        <v>370</v>
      </c>
      <c r="C36" s="11" t="s">
        <v>836</v>
      </c>
      <c r="D36" t="s">
        <v>37</v>
      </c>
      <c r="E36">
        <v>2022</v>
      </c>
      <c r="F36" t="s">
        <v>132</v>
      </c>
      <c r="G36" t="s">
        <v>133</v>
      </c>
      <c r="H36" s="24">
        <v>4305560</v>
      </c>
      <c r="I36" s="24">
        <v>0</v>
      </c>
      <c r="J36" s="24">
        <v>4305560</v>
      </c>
      <c r="K36" s="25">
        <v>0.86111199999999999</v>
      </c>
      <c r="L36" s="3">
        <v>149.53795436159999</v>
      </c>
      <c r="M36" s="3">
        <v>12.800448893352959</v>
      </c>
    </row>
    <row r="37" spans="2:13" x14ac:dyDescent="0.3">
      <c r="B37" t="s">
        <v>372</v>
      </c>
      <c r="C37" s="11" t="s">
        <v>837</v>
      </c>
      <c r="D37" t="s">
        <v>37</v>
      </c>
      <c r="E37">
        <v>2018</v>
      </c>
      <c r="F37" t="s">
        <v>334</v>
      </c>
      <c r="G37" t="s">
        <v>258</v>
      </c>
      <c r="H37" s="24">
        <v>7353408</v>
      </c>
      <c r="I37" s="24">
        <v>0</v>
      </c>
      <c r="J37" s="24">
        <v>7353408</v>
      </c>
      <c r="K37" s="25">
        <v>0.93500089006433895</v>
      </c>
      <c r="L37" s="3">
        <v>224.9836541708415</v>
      </c>
      <c r="M37" s="3">
        <v>10.501337042078196</v>
      </c>
    </row>
    <row r="38" spans="2:13" x14ac:dyDescent="0.3">
      <c r="B38" t="s">
        <v>372</v>
      </c>
      <c r="C38" s="11" t="s">
        <v>838</v>
      </c>
      <c r="D38" t="s">
        <v>37</v>
      </c>
      <c r="E38">
        <v>2019</v>
      </c>
      <c r="F38" t="s">
        <v>132</v>
      </c>
      <c r="G38" t="s">
        <v>133</v>
      </c>
      <c r="H38" s="24">
        <v>7338990</v>
      </c>
      <c r="I38" s="24">
        <v>0</v>
      </c>
      <c r="J38" s="24">
        <v>7338990</v>
      </c>
      <c r="K38" s="25">
        <v>0.95125014581794143</v>
      </c>
      <c r="L38" s="3">
        <v>423.13128486215339</v>
      </c>
      <c r="M38" s="3">
        <v>35.725444526783669</v>
      </c>
    </row>
    <row r="39" spans="2:13" x14ac:dyDescent="0.3">
      <c r="B39" t="s">
        <v>372</v>
      </c>
      <c r="C39" s="11" t="s">
        <v>839</v>
      </c>
      <c r="D39" t="s">
        <v>37</v>
      </c>
      <c r="E39">
        <v>2020</v>
      </c>
      <c r="F39" t="s">
        <v>132</v>
      </c>
      <c r="G39" t="s">
        <v>133</v>
      </c>
      <c r="H39" s="24">
        <v>8328801</v>
      </c>
      <c r="I39" s="24">
        <v>0</v>
      </c>
      <c r="J39" s="24">
        <v>8328801</v>
      </c>
      <c r="K39" s="25">
        <v>0.97214287164956359</v>
      </c>
      <c r="L39" s="3">
        <v>445.14820671410894</v>
      </c>
      <c r="M39" s="3">
        <v>38.356458491213338</v>
      </c>
    </row>
    <row r="40" spans="2:13" x14ac:dyDescent="0.3">
      <c r="B40" t="s">
        <v>372</v>
      </c>
      <c r="C40" s="11" t="s">
        <v>840</v>
      </c>
      <c r="D40" t="s">
        <v>37</v>
      </c>
      <c r="E40">
        <v>2021</v>
      </c>
      <c r="F40" t="s">
        <v>132</v>
      </c>
      <c r="G40" t="s">
        <v>133</v>
      </c>
      <c r="H40" s="24">
        <v>7079666</v>
      </c>
      <c r="I40" s="24">
        <v>0</v>
      </c>
      <c r="J40" s="24">
        <v>7079666</v>
      </c>
      <c r="K40" s="25">
        <v>0.97045456975443878</v>
      </c>
      <c r="L40" s="3">
        <v>415.75923541048735</v>
      </c>
      <c r="M40" s="3">
        <v>34.817145758810952</v>
      </c>
    </row>
    <row r="41" spans="2:13" x14ac:dyDescent="0.3">
      <c r="B41" t="s">
        <v>397</v>
      </c>
      <c r="C41" s="11" t="s">
        <v>841</v>
      </c>
      <c r="D41" t="s">
        <v>37</v>
      </c>
      <c r="E41">
        <v>2023</v>
      </c>
      <c r="F41" t="s">
        <v>137</v>
      </c>
      <c r="G41" t="s">
        <v>133</v>
      </c>
      <c r="H41" s="24">
        <v>0</v>
      </c>
      <c r="I41" s="24">
        <v>3860317</v>
      </c>
      <c r="J41" s="24">
        <v>3860317</v>
      </c>
      <c r="K41" s="25">
        <v>0</v>
      </c>
      <c r="L41" s="3">
        <v>0</v>
      </c>
      <c r="M41" s="3">
        <v>0</v>
      </c>
    </row>
    <row r="42" spans="2:13" x14ac:dyDescent="0.3">
      <c r="B42" t="s">
        <v>406</v>
      </c>
      <c r="C42" s="11" t="s">
        <v>842</v>
      </c>
      <c r="D42" t="s">
        <v>37</v>
      </c>
      <c r="E42">
        <v>2021</v>
      </c>
      <c r="F42" t="s">
        <v>132</v>
      </c>
      <c r="G42" t="s">
        <v>133</v>
      </c>
      <c r="H42" s="24">
        <v>3478634</v>
      </c>
      <c r="I42" s="24">
        <v>0</v>
      </c>
      <c r="J42" s="24">
        <v>3478634</v>
      </c>
      <c r="K42" s="25">
        <v>0.96454568140856789</v>
      </c>
      <c r="L42" s="3">
        <v>463.85050046222096</v>
      </c>
      <c r="M42" s="3">
        <v>42.566403083523078</v>
      </c>
    </row>
    <row r="43" spans="2:13" x14ac:dyDescent="0.3">
      <c r="B43" t="s">
        <v>406</v>
      </c>
      <c r="C43" s="11" t="s">
        <v>843</v>
      </c>
      <c r="D43" t="s">
        <v>37</v>
      </c>
      <c r="E43">
        <v>2023</v>
      </c>
      <c r="F43" t="s">
        <v>137</v>
      </c>
      <c r="G43" t="s">
        <v>133</v>
      </c>
      <c r="H43" s="24">
        <v>2592446</v>
      </c>
      <c r="I43" s="24">
        <v>0</v>
      </c>
      <c r="J43" s="24">
        <v>2592446</v>
      </c>
      <c r="K43" s="25">
        <v>1</v>
      </c>
      <c r="L43" s="3">
        <v>380.04600000000005</v>
      </c>
      <c r="M43" s="3">
        <v>31.571608880000003</v>
      </c>
    </row>
    <row r="44" spans="2:13" x14ac:dyDescent="0.3">
      <c r="B44" t="s">
        <v>844</v>
      </c>
      <c r="C44" s="11" t="s">
        <v>845</v>
      </c>
      <c r="D44" t="s">
        <v>37</v>
      </c>
      <c r="E44">
        <v>2023</v>
      </c>
      <c r="F44" t="s">
        <v>137</v>
      </c>
      <c r="G44" t="s">
        <v>133</v>
      </c>
      <c r="H44" s="24">
        <v>0</v>
      </c>
      <c r="I44" s="24">
        <v>400000</v>
      </c>
      <c r="J44" s="24">
        <v>400000</v>
      </c>
      <c r="K44" s="25">
        <v>0</v>
      </c>
      <c r="L44" s="3">
        <v>0</v>
      </c>
      <c r="M44" s="3">
        <v>0</v>
      </c>
    </row>
    <row r="45" spans="2:13" x14ac:dyDescent="0.3">
      <c r="B45" t="s">
        <v>846</v>
      </c>
      <c r="C45" s="11" t="s">
        <v>847</v>
      </c>
      <c r="D45" t="s">
        <v>37</v>
      </c>
      <c r="E45">
        <v>2023</v>
      </c>
      <c r="F45" t="s">
        <v>137</v>
      </c>
      <c r="G45" t="s">
        <v>133</v>
      </c>
      <c r="H45" s="24">
        <v>0</v>
      </c>
      <c r="I45" s="24">
        <v>240000</v>
      </c>
      <c r="J45" s="24">
        <v>240000</v>
      </c>
      <c r="K45" s="25">
        <v>0</v>
      </c>
      <c r="L45" s="3">
        <v>0</v>
      </c>
      <c r="M45" s="3">
        <v>0</v>
      </c>
    </row>
    <row r="46" spans="2:13" x14ac:dyDescent="0.3">
      <c r="B46" t="s">
        <v>417</v>
      </c>
      <c r="C46" s="11" t="s">
        <v>848</v>
      </c>
      <c r="D46" t="s">
        <v>37</v>
      </c>
      <c r="E46">
        <v>2023</v>
      </c>
      <c r="F46" t="s">
        <v>137</v>
      </c>
      <c r="G46" t="s">
        <v>133</v>
      </c>
      <c r="H46" s="24">
        <v>166500</v>
      </c>
      <c r="I46" s="24">
        <v>0</v>
      </c>
      <c r="J46" s="24">
        <v>166500</v>
      </c>
      <c r="K46" s="25">
        <v>0.9</v>
      </c>
      <c r="L46" s="3">
        <v>107.34480000000001</v>
      </c>
      <c r="M46" s="3">
        <v>101.05300181448537</v>
      </c>
    </row>
    <row r="47" spans="2:13" x14ac:dyDescent="0.3">
      <c r="B47" t="s">
        <v>417</v>
      </c>
      <c r="C47" s="11" t="s">
        <v>849</v>
      </c>
      <c r="D47" t="s">
        <v>37</v>
      </c>
      <c r="E47">
        <v>2023</v>
      </c>
      <c r="F47" t="s">
        <v>137</v>
      </c>
      <c r="G47" t="s">
        <v>133</v>
      </c>
      <c r="H47" s="24">
        <v>161436.79999999999</v>
      </c>
      <c r="I47" s="24">
        <v>33863.200000000012</v>
      </c>
      <c r="J47" s="24">
        <v>195300</v>
      </c>
      <c r="K47" s="25">
        <v>0.74394838709677413</v>
      </c>
      <c r="L47" s="3">
        <v>251.5854897548387</v>
      </c>
      <c r="M47" s="3">
        <v>63.662539486935444</v>
      </c>
    </row>
    <row r="48" spans="2:13" x14ac:dyDescent="0.3">
      <c r="B48" t="s">
        <v>417</v>
      </c>
      <c r="C48" s="11" t="s">
        <v>850</v>
      </c>
      <c r="D48" t="s">
        <v>37</v>
      </c>
      <c r="E48">
        <v>2023</v>
      </c>
      <c r="F48" t="s">
        <v>137</v>
      </c>
      <c r="G48" t="s">
        <v>133</v>
      </c>
      <c r="H48" s="24">
        <v>167287.44</v>
      </c>
      <c r="I48" s="24">
        <v>35708.559999999998</v>
      </c>
      <c r="J48" s="24">
        <v>202996</v>
      </c>
      <c r="K48" s="25">
        <v>0.74168672134781644</v>
      </c>
      <c r="L48" s="3">
        <v>436.52142572871651</v>
      </c>
      <c r="M48" s="3">
        <v>109.62978275878137</v>
      </c>
    </row>
    <row r="49" spans="2:13" x14ac:dyDescent="0.3">
      <c r="B49" t="s">
        <v>417</v>
      </c>
      <c r="C49" s="11" t="s">
        <v>851</v>
      </c>
      <c r="D49" t="s">
        <v>37</v>
      </c>
      <c r="E49">
        <v>2023</v>
      </c>
      <c r="F49" t="s">
        <v>137</v>
      </c>
      <c r="G49" t="s">
        <v>133</v>
      </c>
      <c r="H49" s="24">
        <v>176687</v>
      </c>
      <c r="I49" s="24">
        <v>25777</v>
      </c>
      <c r="J49" s="24">
        <v>202464</v>
      </c>
      <c r="K49" s="25">
        <v>0.78541518492176388</v>
      </c>
      <c r="L49" s="3">
        <v>279.72169103396158</v>
      </c>
      <c r="M49" s="3">
        <v>71.084126774980234</v>
      </c>
    </row>
    <row r="50" spans="2:13" x14ac:dyDescent="0.3">
      <c r="B50" t="s">
        <v>852</v>
      </c>
      <c r="C50" s="11" t="s">
        <v>853</v>
      </c>
      <c r="D50" t="s">
        <v>37</v>
      </c>
      <c r="E50">
        <v>2023</v>
      </c>
      <c r="F50" t="s">
        <v>137</v>
      </c>
      <c r="G50" t="s">
        <v>133</v>
      </c>
      <c r="H50" s="24">
        <v>54000</v>
      </c>
      <c r="I50" s="24">
        <v>0</v>
      </c>
      <c r="J50" s="24">
        <v>54000</v>
      </c>
      <c r="K50" s="25">
        <v>0.9</v>
      </c>
      <c r="L50" s="3">
        <v>199.24218000000002</v>
      </c>
      <c r="M50" s="3">
        <v>75.416556409346597</v>
      </c>
    </row>
    <row r="51" spans="2:13" x14ac:dyDescent="0.3">
      <c r="B51" t="s">
        <v>852</v>
      </c>
      <c r="C51" s="11" t="s">
        <v>854</v>
      </c>
      <c r="D51" t="s">
        <v>37</v>
      </c>
      <c r="E51">
        <v>2023</v>
      </c>
      <c r="F51" t="s">
        <v>137</v>
      </c>
      <c r="G51" t="s">
        <v>133</v>
      </c>
      <c r="H51" s="24">
        <v>54000</v>
      </c>
      <c r="I51" s="24">
        <v>0</v>
      </c>
      <c r="J51" s="24">
        <v>54000</v>
      </c>
      <c r="K51" s="25">
        <v>0.9</v>
      </c>
      <c r="L51" s="3">
        <v>138.25696500000001</v>
      </c>
      <c r="M51" s="3">
        <v>52.198087546906791</v>
      </c>
    </row>
    <row r="52" spans="2:13" x14ac:dyDescent="0.3">
      <c r="B52" t="s">
        <v>443</v>
      </c>
      <c r="C52" s="11" t="s">
        <v>855</v>
      </c>
      <c r="D52" t="s">
        <v>37</v>
      </c>
      <c r="E52">
        <v>2022</v>
      </c>
      <c r="F52" t="s">
        <v>132</v>
      </c>
      <c r="G52" t="s">
        <v>133</v>
      </c>
      <c r="H52" s="24">
        <v>6066668</v>
      </c>
      <c r="I52" s="24">
        <v>0</v>
      </c>
      <c r="J52" s="24">
        <v>6066668</v>
      </c>
      <c r="K52" s="25">
        <v>0.93333353846153844</v>
      </c>
      <c r="L52" s="3">
        <v>665.17971952664618</v>
      </c>
      <c r="M52" s="3">
        <v>60.730908392782787</v>
      </c>
    </row>
    <row r="53" spans="2:13" x14ac:dyDescent="0.3">
      <c r="B53" t="s">
        <v>445</v>
      </c>
      <c r="C53" s="11" t="s">
        <v>856</v>
      </c>
      <c r="D53" t="s">
        <v>37</v>
      </c>
      <c r="E53">
        <v>2024</v>
      </c>
      <c r="F53" t="s">
        <v>137</v>
      </c>
      <c r="G53" t="s">
        <v>133</v>
      </c>
      <c r="H53" s="24">
        <v>7500000</v>
      </c>
      <c r="I53" s="24">
        <v>0</v>
      </c>
      <c r="J53" s="24">
        <v>7500000</v>
      </c>
      <c r="K53" s="25">
        <v>1</v>
      </c>
      <c r="L53" s="3">
        <v>1117.778</v>
      </c>
      <c r="M53" s="3">
        <v>97.587409700000009</v>
      </c>
    </row>
    <row r="54" spans="2:13" x14ac:dyDescent="0.3">
      <c r="B54" t="s">
        <v>478</v>
      </c>
      <c r="C54" s="11" t="s">
        <v>857</v>
      </c>
      <c r="D54" t="s">
        <v>37</v>
      </c>
      <c r="E54">
        <v>2024</v>
      </c>
      <c r="F54" t="s">
        <v>137</v>
      </c>
      <c r="G54" t="s">
        <v>133</v>
      </c>
      <c r="H54" s="24">
        <v>0</v>
      </c>
      <c r="I54" s="24">
        <v>3173823</v>
      </c>
      <c r="J54" s="24">
        <v>3173823</v>
      </c>
      <c r="K54" s="25">
        <v>0</v>
      </c>
      <c r="L54" s="3">
        <v>0</v>
      </c>
      <c r="M54" s="3">
        <v>0</v>
      </c>
    </row>
    <row r="55" spans="2:13" x14ac:dyDescent="0.3">
      <c r="B55" t="s">
        <v>505</v>
      </c>
      <c r="C55" s="11" t="s">
        <v>858</v>
      </c>
      <c r="D55" t="s">
        <v>37</v>
      </c>
      <c r="E55">
        <v>2022</v>
      </c>
      <c r="F55" t="s">
        <v>132</v>
      </c>
      <c r="G55" t="s">
        <v>133</v>
      </c>
      <c r="H55" s="24">
        <v>1969066</v>
      </c>
      <c r="I55" s="24">
        <v>0</v>
      </c>
      <c r="J55" s="24">
        <v>1969066</v>
      </c>
      <c r="K55" s="25">
        <v>0.98700050125313288</v>
      </c>
      <c r="L55" s="3">
        <v>54.328060790776952</v>
      </c>
      <c r="M55" s="3">
        <v>65.405700456653804</v>
      </c>
    </row>
    <row r="56" spans="2:13" x14ac:dyDescent="0.3">
      <c r="B56" t="s">
        <v>859</v>
      </c>
      <c r="C56" s="11" t="s">
        <v>860</v>
      </c>
      <c r="D56" t="s">
        <v>37</v>
      </c>
      <c r="E56">
        <v>2023</v>
      </c>
      <c r="F56" t="s">
        <v>137</v>
      </c>
      <c r="G56" t="s">
        <v>133</v>
      </c>
      <c r="H56" s="24">
        <v>61584</v>
      </c>
      <c r="I56" s="24">
        <v>0</v>
      </c>
      <c r="J56" s="24">
        <v>61584</v>
      </c>
      <c r="K56" s="25">
        <v>0.89475213575870283</v>
      </c>
      <c r="L56" s="3">
        <v>203.49768357063985</v>
      </c>
      <c r="M56" s="3">
        <v>65.960193397755305</v>
      </c>
    </row>
    <row r="57" spans="2:13" x14ac:dyDescent="0.3">
      <c r="B57" t="s">
        <v>859</v>
      </c>
      <c r="C57" s="11" t="s">
        <v>861</v>
      </c>
      <c r="D57" t="s">
        <v>37</v>
      </c>
      <c r="E57">
        <v>2023</v>
      </c>
      <c r="F57" t="s">
        <v>137</v>
      </c>
      <c r="G57" t="s">
        <v>133</v>
      </c>
      <c r="H57" s="24">
        <v>76345</v>
      </c>
      <c r="I57" s="24">
        <v>0</v>
      </c>
      <c r="J57" s="24">
        <v>76345</v>
      </c>
      <c r="K57" s="25">
        <v>0.89475534720187522</v>
      </c>
      <c r="L57" s="3">
        <v>168.65601441547028</v>
      </c>
      <c r="M57" s="3">
        <v>58.075250713896487</v>
      </c>
    </row>
    <row r="58" spans="2:13" x14ac:dyDescent="0.3">
      <c r="B58" t="s">
        <v>541</v>
      </c>
      <c r="C58" s="11" t="s">
        <v>862</v>
      </c>
      <c r="D58" t="s">
        <v>37</v>
      </c>
      <c r="E58">
        <v>2024</v>
      </c>
      <c r="F58" t="s">
        <v>137</v>
      </c>
      <c r="G58" t="s">
        <v>133</v>
      </c>
      <c r="H58" s="24">
        <v>1314213</v>
      </c>
      <c r="I58" s="24">
        <v>1542772</v>
      </c>
      <c r="J58" s="24">
        <v>2856985</v>
      </c>
      <c r="K58" s="25">
        <v>0.45999996499806617</v>
      </c>
      <c r="L58" s="3">
        <v>134.19551378890685</v>
      </c>
      <c r="M58" s="3">
        <v>46.742750595516036</v>
      </c>
    </row>
    <row r="59" spans="2:13" x14ac:dyDescent="0.3">
      <c r="B59" t="s">
        <v>541</v>
      </c>
      <c r="C59" s="11" t="s">
        <v>863</v>
      </c>
      <c r="D59" t="s">
        <v>37</v>
      </c>
      <c r="E59">
        <v>2024</v>
      </c>
      <c r="F59" t="s">
        <v>137</v>
      </c>
      <c r="G59" t="s">
        <v>133</v>
      </c>
      <c r="H59" s="24">
        <v>0</v>
      </c>
      <c r="I59" s="24">
        <v>3447419</v>
      </c>
      <c r="J59" s="24">
        <v>3447419</v>
      </c>
      <c r="K59" s="25">
        <v>0</v>
      </c>
      <c r="L59" s="3">
        <v>0</v>
      </c>
      <c r="M59" s="3">
        <v>0</v>
      </c>
    </row>
    <row r="60" spans="2:13" x14ac:dyDescent="0.3">
      <c r="B60" t="s">
        <v>547</v>
      </c>
      <c r="C60" s="11" t="s">
        <v>864</v>
      </c>
      <c r="D60" t="s">
        <v>37</v>
      </c>
      <c r="E60">
        <v>2024</v>
      </c>
      <c r="F60" t="s">
        <v>137</v>
      </c>
      <c r="G60" t="s">
        <v>133</v>
      </c>
      <c r="H60" s="24">
        <v>0</v>
      </c>
      <c r="I60" s="24">
        <v>9073000</v>
      </c>
      <c r="J60" s="24">
        <v>9073000</v>
      </c>
      <c r="K60" s="25">
        <v>0</v>
      </c>
      <c r="L60" s="3">
        <v>0</v>
      </c>
      <c r="M60" s="3">
        <v>0</v>
      </c>
    </row>
    <row r="61" spans="2:13" x14ac:dyDescent="0.3">
      <c r="B61" t="s">
        <v>547</v>
      </c>
      <c r="C61" s="11" t="s">
        <v>865</v>
      </c>
      <c r="D61" t="s">
        <v>37</v>
      </c>
      <c r="E61">
        <v>2020</v>
      </c>
      <c r="F61" t="s">
        <v>132</v>
      </c>
      <c r="G61" t="s">
        <v>258</v>
      </c>
      <c r="H61" s="24">
        <v>1587600</v>
      </c>
      <c r="I61" s="24">
        <v>0</v>
      </c>
      <c r="J61" s="24">
        <v>1587600</v>
      </c>
      <c r="K61" s="25">
        <v>0.84</v>
      </c>
      <c r="L61" s="3">
        <v>281.22914399999985</v>
      </c>
      <c r="M61" s="3">
        <v>12.822946315199996</v>
      </c>
    </row>
    <row r="62" spans="2:13" x14ac:dyDescent="0.3">
      <c r="B62" t="s">
        <v>866</v>
      </c>
      <c r="C62" s="11" t="s">
        <v>867</v>
      </c>
      <c r="D62" t="s">
        <v>37</v>
      </c>
      <c r="E62">
        <v>2024</v>
      </c>
      <c r="F62" t="s">
        <v>137</v>
      </c>
      <c r="G62" t="s">
        <v>133</v>
      </c>
      <c r="H62" s="24">
        <v>3300000</v>
      </c>
      <c r="I62" s="24">
        <v>0</v>
      </c>
      <c r="J62" s="24">
        <v>3300000</v>
      </c>
      <c r="K62" s="25">
        <v>1</v>
      </c>
      <c r="L62" s="3">
        <v>326.35179284369121</v>
      </c>
      <c r="M62" s="3">
        <v>0</v>
      </c>
    </row>
    <row r="63" spans="2:13" x14ac:dyDescent="0.3">
      <c r="B63" t="s">
        <v>868</v>
      </c>
      <c r="C63" s="11" t="s">
        <v>869</v>
      </c>
      <c r="D63" t="s">
        <v>37</v>
      </c>
      <c r="E63">
        <v>2023</v>
      </c>
      <c r="F63" t="s">
        <v>137</v>
      </c>
      <c r="G63" t="s">
        <v>133</v>
      </c>
      <c r="H63" s="24">
        <v>13928572</v>
      </c>
      <c r="I63" s="24">
        <v>0</v>
      </c>
      <c r="J63" s="24">
        <v>13928572</v>
      </c>
      <c r="K63" s="25">
        <v>0.92857146666666668</v>
      </c>
      <c r="L63" s="3">
        <v>1237.7730506200971</v>
      </c>
      <c r="M63" s="3">
        <v>119.44062119001082</v>
      </c>
    </row>
    <row r="64" spans="2:13" x14ac:dyDescent="0.3">
      <c r="B64" t="s">
        <v>870</v>
      </c>
      <c r="C64" s="11" t="s">
        <v>871</v>
      </c>
      <c r="D64" t="s">
        <v>37</v>
      </c>
      <c r="E64">
        <v>2022</v>
      </c>
      <c r="F64" t="s">
        <v>137</v>
      </c>
      <c r="G64" t="s">
        <v>133</v>
      </c>
      <c r="H64" s="24">
        <v>156020.85</v>
      </c>
      <c r="I64" s="24">
        <v>0</v>
      </c>
      <c r="J64" s="24">
        <v>156020.85</v>
      </c>
      <c r="K64" s="25">
        <v>0.88857732722043459</v>
      </c>
      <c r="L64" s="3">
        <v>178.39966998604666</v>
      </c>
      <c r="M64" s="3">
        <v>58.945321007072415</v>
      </c>
    </row>
    <row r="65" spans="2:13" x14ac:dyDescent="0.3">
      <c r="B65" t="s">
        <v>870</v>
      </c>
      <c r="C65" s="11" t="s">
        <v>872</v>
      </c>
      <c r="D65" t="s">
        <v>37</v>
      </c>
      <c r="E65">
        <v>2022</v>
      </c>
      <c r="F65" t="s">
        <v>137</v>
      </c>
      <c r="G65" t="s">
        <v>133</v>
      </c>
      <c r="H65" s="24">
        <v>262122</v>
      </c>
      <c r="I65" s="24">
        <v>0</v>
      </c>
      <c r="J65" s="24">
        <v>262122</v>
      </c>
      <c r="K65" s="25">
        <v>0.94736956238886239</v>
      </c>
      <c r="L65" s="3">
        <v>841.41290842260491</v>
      </c>
      <c r="M65" s="3">
        <v>303.38719280639287</v>
      </c>
    </row>
    <row r="66" spans="2:13" x14ac:dyDescent="0.3">
      <c r="B66" t="s">
        <v>870</v>
      </c>
      <c r="C66" s="11" t="s">
        <v>873</v>
      </c>
      <c r="D66" t="s">
        <v>37</v>
      </c>
      <c r="E66">
        <v>2022</v>
      </c>
      <c r="F66" t="s">
        <v>137</v>
      </c>
      <c r="G66" t="s">
        <v>133</v>
      </c>
      <c r="H66" s="24">
        <v>205221.87</v>
      </c>
      <c r="I66" s="24">
        <v>0</v>
      </c>
      <c r="J66" s="24">
        <v>205221.87</v>
      </c>
      <c r="K66" s="25">
        <v>0.88856407414302974</v>
      </c>
      <c r="L66" s="3">
        <v>503.13163570200771</v>
      </c>
      <c r="M66" s="3">
        <v>177.79616984527934</v>
      </c>
    </row>
    <row r="67" spans="2:13" x14ac:dyDescent="0.3">
      <c r="B67" t="s">
        <v>870</v>
      </c>
      <c r="C67" s="11" t="s">
        <v>874</v>
      </c>
      <c r="D67" t="s">
        <v>37</v>
      </c>
      <c r="E67">
        <v>2022</v>
      </c>
      <c r="F67" t="s">
        <v>137</v>
      </c>
      <c r="G67" t="s">
        <v>133</v>
      </c>
      <c r="H67" s="24">
        <v>115251</v>
      </c>
      <c r="I67" s="24">
        <v>0</v>
      </c>
      <c r="J67" s="24">
        <v>115251</v>
      </c>
      <c r="K67" s="25">
        <v>0.89474337973278262</v>
      </c>
      <c r="L67" s="3">
        <v>246.42843215924353</v>
      </c>
      <c r="M67" s="3">
        <v>82.989228998299382</v>
      </c>
    </row>
    <row r="68" spans="2:13" x14ac:dyDescent="0.3">
      <c r="B68" t="s">
        <v>870</v>
      </c>
      <c r="C68" s="11" t="s">
        <v>875</v>
      </c>
      <c r="D68" t="s">
        <v>37</v>
      </c>
      <c r="E68">
        <v>2022</v>
      </c>
      <c r="F68" t="s">
        <v>137</v>
      </c>
      <c r="G68" t="s">
        <v>133</v>
      </c>
      <c r="H68" s="24">
        <v>108402</v>
      </c>
      <c r="I68" s="24">
        <v>0</v>
      </c>
      <c r="J68" s="24">
        <v>108402</v>
      </c>
      <c r="K68" s="25">
        <v>0.87737246363908605</v>
      </c>
      <c r="L68" s="3">
        <v>91.603826811166059</v>
      </c>
      <c r="M68" s="3">
        <v>30.664259273546875</v>
      </c>
    </row>
    <row r="69" spans="2:13" x14ac:dyDescent="0.3">
      <c r="B69" t="s">
        <v>870</v>
      </c>
      <c r="C69" s="11" t="s">
        <v>876</v>
      </c>
      <c r="D69" t="s">
        <v>37</v>
      </c>
      <c r="E69">
        <v>2022</v>
      </c>
      <c r="F69" t="s">
        <v>137</v>
      </c>
      <c r="G69" t="s">
        <v>133</v>
      </c>
      <c r="H69" s="24">
        <v>116124.15</v>
      </c>
      <c r="I69" s="24">
        <v>0</v>
      </c>
      <c r="J69" s="24">
        <v>116124.15</v>
      </c>
      <c r="K69" s="25">
        <v>0.89149342074958926</v>
      </c>
      <c r="L69" s="3">
        <v>138.26082313063304</v>
      </c>
      <c r="M69" s="3">
        <v>45.852122021825373</v>
      </c>
    </row>
    <row r="70" spans="2:13" x14ac:dyDescent="0.3">
      <c r="B70" t="s">
        <v>870</v>
      </c>
      <c r="C70" s="11" t="s">
        <v>877</v>
      </c>
      <c r="D70" t="s">
        <v>37</v>
      </c>
      <c r="E70">
        <v>2022</v>
      </c>
      <c r="F70" t="s">
        <v>137</v>
      </c>
      <c r="G70" t="s">
        <v>133</v>
      </c>
      <c r="H70" s="24">
        <v>114952</v>
      </c>
      <c r="I70" s="24">
        <v>0</v>
      </c>
      <c r="J70" s="24">
        <v>114952</v>
      </c>
      <c r="K70" s="25">
        <v>0.87736893122371562</v>
      </c>
      <c r="L70" s="3">
        <v>155.87775116586144</v>
      </c>
      <c r="M70" s="3">
        <v>53.221056566089985</v>
      </c>
    </row>
    <row r="71" spans="2:13" x14ac:dyDescent="0.3">
      <c r="B71" t="s">
        <v>878</v>
      </c>
      <c r="C71" s="11" t="s">
        <v>879</v>
      </c>
      <c r="D71" t="s">
        <v>37</v>
      </c>
      <c r="E71">
        <v>2023</v>
      </c>
      <c r="F71" t="s">
        <v>137</v>
      </c>
      <c r="G71" t="s">
        <v>133</v>
      </c>
      <c r="H71" s="24">
        <v>102114</v>
      </c>
      <c r="I71" s="24">
        <v>0</v>
      </c>
      <c r="J71" s="24">
        <v>102114</v>
      </c>
      <c r="K71" s="25">
        <v>0.9000158649015495</v>
      </c>
      <c r="L71" s="3">
        <v>213.56804964039557</v>
      </c>
      <c r="M71" s="3">
        <v>76.496282034472273</v>
      </c>
    </row>
    <row r="72" spans="2:13" x14ac:dyDescent="0.3">
      <c r="B72" t="s">
        <v>665</v>
      </c>
      <c r="C72" s="11" t="s">
        <v>880</v>
      </c>
      <c r="D72" t="s">
        <v>37</v>
      </c>
      <c r="E72">
        <v>2024</v>
      </c>
      <c r="F72" t="s">
        <v>137</v>
      </c>
      <c r="G72" t="s">
        <v>133</v>
      </c>
      <c r="H72" s="24">
        <v>10000000</v>
      </c>
      <c r="I72" s="24">
        <v>0</v>
      </c>
      <c r="J72" s="24">
        <v>10000000</v>
      </c>
      <c r="K72" s="25">
        <v>1</v>
      </c>
      <c r="L72" s="3">
        <v>1916.24</v>
      </c>
      <c r="M72" s="3">
        <v>151.11598800000002</v>
      </c>
    </row>
    <row r="73" spans="2:13" x14ac:dyDescent="0.3">
      <c r="B73" t="s">
        <v>665</v>
      </c>
      <c r="C73" s="11" t="s">
        <v>881</v>
      </c>
      <c r="D73" t="s">
        <v>37</v>
      </c>
      <c r="E73">
        <v>2024</v>
      </c>
      <c r="F73" t="s">
        <v>137</v>
      </c>
      <c r="G73" t="s">
        <v>133</v>
      </c>
      <c r="H73" s="24">
        <v>15000000</v>
      </c>
      <c r="I73" s="24">
        <v>0</v>
      </c>
      <c r="J73" s="24">
        <v>15000000</v>
      </c>
      <c r="K73" s="25">
        <v>1</v>
      </c>
      <c r="L73" s="3">
        <v>566.55010000000004</v>
      </c>
      <c r="M73" s="3">
        <v>45.692469360000011</v>
      </c>
    </row>
    <row r="74" spans="2:13" x14ac:dyDescent="0.3">
      <c r="B74" t="s">
        <v>665</v>
      </c>
      <c r="C74" s="11" t="s">
        <v>882</v>
      </c>
      <c r="D74" t="s">
        <v>37</v>
      </c>
      <c r="E74">
        <v>2024</v>
      </c>
      <c r="F74" t="s">
        <v>137</v>
      </c>
      <c r="G74" t="s">
        <v>133</v>
      </c>
      <c r="H74" s="24">
        <v>0</v>
      </c>
      <c r="I74" s="24">
        <v>34000000</v>
      </c>
      <c r="J74" s="24">
        <v>34000000</v>
      </c>
      <c r="K74" s="25">
        <v>0</v>
      </c>
      <c r="L74" s="3">
        <v>0</v>
      </c>
      <c r="M74" s="3">
        <v>0</v>
      </c>
    </row>
    <row r="75" spans="2:13" x14ac:dyDescent="0.3">
      <c r="B75" t="s">
        <v>675</v>
      </c>
      <c r="C75" s="11" t="s">
        <v>883</v>
      </c>
      <c r="D75" t="s">
        <v>37</v>
      </c>
      <c r="E75">
        <v>2023</v>
      </c>
      <c r="F75" t="s">
        <v>137</v>
      </c>
      <c r="G75" t="s">
        <v>133</v>
      </c>
      <c r="H75" s="24">
        <v>3157334</v>
      </c>
      <c r="I75" s="24">
        <v>0</v>
      </c>
      <c r="J75" s="24">
        <v>3157334</v>
      </c>
      <c r="K75" s="25">
        <v>0.98666687500000005</v>
      </c>
      <c r="L75" s="3">
        <v>374.20327901249999</v>
      </c>
      <c r="M75" s="3">
        <v>31.57562906715</v>
      </c>
    </row>
    <row r="76" spans="2:13" x14ac:dyDescent="0.3">
      <c r="B76" t="s">
        <v>715</v>
      </c>
      <c r="C76" s="11" t="s">
        <v>884</v>
      </c>
      <c r="D76" t="s">
        <v>37</v>
      </c>
      <c r="E76">
        <v>2023</v>
      </c>
      <c r="F76" t="s">
        <v>137</v>
      </c>
      <c r="G76" t="s">
        <v>133</v>
      </c>
      <c r="H76" s="24">
        <v>0</v>
      </c>
      <c r="I76" s="24">
        <v>13506621</v>
      </c>
      <c r="J76" s="24">
        <v>13506621</v>
      </c>
      <c r="K76" s="25">
        <v>0</v>
      </c>
      <c r="L76" s="3">
        <v>0</v>
      </c>
      <c r="M76" s="3">
        <v>0</v>
      </c>
    </row>
    <row r="77" spans="2:13" x14ac:dyDescent="0.3">
      <c r="B77" t="s">
        <v>715</v>
      </c>
      <c r="C77" s="11" t="s">
        <v>885</v>
      </c>
      <c r="D77" t="s">
        <v>37</v>
      </c>
      <c r="E77">
        <v>2023</v>
      </c>
      <c r="F77" t="s">
        <v>137</v>
      </c>
      <c r="G77" t="s">
        <v>133</v>
      </c>
      <c r="H77" s="24">
        <v>0</v>
      </c>
      <c r="I77" s="24">
        <v>12594176</v>
      </c>
      <c r="J77" s="24">
        <v>12594176</v>
      </c>
      <c r="K77" s="25">
        <v>0</v>
      </c>
      <c r="L77" s="3">
        <v>0</v>
      </c>
      <c r="M77" s="3">
        <v>0</v>
      </c>
    </row>
    <row r="78" spans="2:13" x14ac:dyDescent="0.3">
      <c r="B78" t="s">
        <v>886</v>
      </c>
      <c r="C78" s="11" t="s">
        <v>887</v>
      </c>
      <c r="D78" t="s">
        <v>37</v>
      </c>
      <c r="E78">
        <v>2019</v>
      </c>
      <c r="F78" t="s">
        <v>132</v>
      </c>
      <c r="G78" t="s">
        <v>258</v>
      </c>
      <c r="H78" s="24">
        <v>5165263</v>
      </c>
      <c r="I78" s="24">
        <v>0</v>
      </c>
      <c r="J78" s="24">
        <v>5165263</v>
      </c>
      <c r="K78" s="25">
        <v>0.92947857197612738</v>
      </c>
      <c r="L78" s="3">
        <v>251.29038764874954</v>
      </c>
      <c r="M78" s="3">
        <v>166.62732904284388</v>
      </c>
    </row>
    <row r="79" spans="2:13" ht="14.5" x14ac:dyDescent="0.35">
      <c r="B79" s="12"/>
    </row>
    <row r="80" spans="2:13" ht="16.5" x14ac:dyDescent="0.3">
      <c r="B80" t="s">
        <v>888</v>
      </c>
      <c r="D80" s="5"/>
      <c r="E80" s="5"/>
      <c r="F80" s="5"/>
      <c r="G80" s="5"/>
    </row>
    <row r="81" spans="2:7" ht="17.5" x14ac:dyDescent="0.4">
      <c r="B81" s="94" t="s">
        <v>889</v>
      </c>
      <c r="D81" s="5"/>
      <c r="E81" s="5"/>
      <c r="F81" s="5"/>
      <c r="G81" s="5"/>
    </row>
    <row r="87" spans="2:7" x14ac:dyDescent="0.3">
      <c r="B87" s="27"/>
    </row>
  </sheetData>
  <sheetProtection algorithmName="SHA-512" hashValue="2C3qB6QO6Ml9rV6glTomcSAv8j118BPiEm7dBM8wsVD4osGBjrmS/Xg77IztBStYyn0urc6TQkDi5NSgPfgT/g==" saltValue="oUkh+WTI48FCK8NQfEYjWQ==" spinCount="100000" sheet="1" objects="1" scenarios="1"/>
  <mergeCells count="1">
    <mergeCell ref="B4:M4"/>
  </mergeCell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sheetPr>
  <dimension ref="B1:M15"/>
  <sheetViews>
    <sheetView showGridLines="0" zoomScale="85" zoomScaleNormal="85" workbookViewId="0">
      <pane ySplit="5" topLeftCell="A6" activePane="bottomLeft" state="frozen"/>
      <selection pane="bottomLeft" activeCell="B2" sqref="B2"/>
    </sheetView>
  </sheetViews>
  <sheetFormatPr defaultRowHeight="14" x14ac:dyDescent="0.3"/>
  <cols>
    <col min="1" max="1" width="5.58203125" customWidth="1"/>
    <col min="2" max="2" width="46.58203125" customWidth="1"/>
    <col min="3" max="3" width="59.58203125" customWidth="1"/>
    <col min="4" max="4" width="45.58203125" customWidth="1"/>
    <col min="5" max="5" width="11.58203125" customWidth="1"/>
    <col min="6" max="6" width="20.58203125" customWidth="1"/>
    <col min="7" max="7" width="19.58203125" customWidth="1"/>
    <col min="8" max="13" width="20.58203125" customWidth="1"/>
  </cols>
  <sheetData>
    <row r="1" spans="2:13" ht="19.5" thickBot="1" x14ac:dyDescent="0.45">
      <c r="B1" s="26" t="s">
        <v>114</v>
      </c>
      <c r="C1" s="26"/>
      <c r="D1" s="26"/>
      <c r="E1" s="26"/>
      <c r="F1" s="26"/>
      <c r="G1" s="26"/>
      <c r="H1" s="26"/>
      <c r="I1" s="26"/>
      <c r="J1" s="26"/>
      <c r="K1" s="26"/>
      <c r="L1" s="26"/>
      <c r="M1" s="26"/>
    </row>
    <row r="2" spans="2:13" ht="14.5" thickTop="1" x14ac:dyDescent="0.3"/>
    <row r="3" spans="2:13" x14ac:dyDescent="0.3">
      <c r="B3" s="79"/>
    </row>
    <row r="4" spans="2:13" ht="19.5" thickBot="1" x14ac:dyDescent="0.45">
      <c r="B4" s="117" t="s">
        <v>890</v>
      </c>
      <c r="C4" s="117"/>
      <c r="D4" s="117"/>
      <c r="E4" s="117"/>
      <c r="F4" s="117"/>
      <c r="G4" s="117"/>
      <c r="H4" s="117"/>
      <c r="I4" s="117"/>
      <c r="J4" s="117"/>
      <c r="K4" s="117"/>
      <c r="L4" s="117"/>
      <c r="M4" s="117"/>
    </row>
    <row r="5" spans="2:13" s="36" customFormat="1" ht="61" customHeight="1" thickTop="1" x14ac:dyDescent="0.3">
      <c r="B5" s="36" t="s">
        <v>116</v>
      </c>
      <c r="C5" s="36" t="s">
        <v>117</v>
      </c>
      <c r="D5" s="31" t="s">
        <v>118</v>
      </c>
      <c r="E5" s="37" t="s">
        <v>119</v>
      </c>
      <c r="F5" s="33" t="s">
        <v>120</v>
      </c>
      <c r="G5" s="33" t="s">
        <v>121</v>
      </c>
      <c r="H5" s="37" t="s">
        <v>125</v>
      </c>
      <c r="I5" s="37" t="s">
        <v>126</v>
      </c>
      <c r="J5" s="37" t="s">
        <v>127</v>
      </c>
      <c r="K5" s="37" t="s">
        <v>891</v>
      </c>
      <c r="L5" s="37" t="s">
        <v>56</v>
      </c>
      <c r="M5" s="37" t="s">
        <v>57</v>
      </c>
    </row>
    <row r="6" spans="2:13" s="11" customFormat="1" x14ac:dyDescent="0.3">
      <c r="B6" t="s">
        <v>892</v>
      </c>
      <c r="C6" s="11" t="s">
        <v>893</v>
      </c>
      <c r="D6" t="s">
        <v>894</v>
      </c>
      <c r="E6">
        <v>2018</v>
      </c>
      <c r="F6" t="s">
        <v>334</v>
      </c>
      <c r="G6" t="s">
        <v>258</v>
      </c>
      <c r="H6" s="3">
        <v>681678.69</v>
      </c>
      <c r="I6" s="3">
        <v>0</v>
      </c>
      <c r="J6" s="3">
        <v>681678.69</v>
      </c>
      <c r="K6" s="15">
        <v>0.62224505897377946</v>
      </c>
      <c r="L6" s="3">
        <v>2220.1703704184451</v>
      </c>
      <c r="M6" s="75">
        <v>162.58603811222341</v>
      </c>
    </row>
    <row r="7" spans="2:13" x14ac:dyDescent="0.3">
      <c r="B7" t="s">
        <v>441</v>
      </c>
      <c r="C7" s="11" t="s">
        <v>895</v>
      </c>
      <c r="D7" t="s">
        <v>894</v>
      </c>
      <c r="E7">
        <v>2017</v>
      </c>
      <c r="F7" t="s">
        <v>253</v>
      </c>
      <c r="G7" t="s">
        <v>133</v>
      </c>
      <c r="H7" s="3">
        <v>97953.91</v>
      </c>
      <c r="I7" s="3">
        <v>0</v>
      </c>
      <c r="J7" s="3">
        <v>97953.91</v>
      </c>
      <c r="K7" s="15">
        <v>0.35173622566868867</v>
      </c>
      <c r="L7" s="3">
        <v>89.235480452146319</v>
      </c>
      <c r="M7" s="75">
        <v>2.9447708549208285</v>
      </c>
    </row>
    <row r="8" spans="2:13" x14ac:dyDescent="0.3">
      <c r="B8" t="s">
        <v>441</v>
      </c>
      <c r="C8" s="11" t="s">
        <v>896</v>
      </c>
      <c r="D8" t="s">
        <v>894</v>
      </c>
      <c r="E8">
        <v>2018</v>
      </c>
      <c r="F8" t="s">
        <v>334</v>
      </c>
      <c r="G8" t="s">
        <v>133</v>
      </c>
      <c r="H8" s="3">
        <v>230164.12</v>
      </c>
      <c r="I8" s="3">
        <v>0</v>
      </c>
      <c r="J8" s="3">
        <v>230164.12</v>
      </c>
      <c r="K8" s="15">
        <v>0.44983439526695757</v>
      </c>
      <c r="L8" s="3">
        <v>130.53069564658941</v>
      </c>
      <c r="M8" s="75">
        <v>4.307512956337451</v>
      </c>
    </row>
    <row r="9" spans="2:13" x14ac:dyDescent="0.3">
      <c r="B9" t="s">
        <v>441</v>
      </c>
      <c r="C9" s="11" t="s">
        <v>897</v>
      </c>
      <c r="D9" t="s">
        <v>894</v>
      </c>
      <c r="E9">
        <v>2016</v>
      </c>
      <c r="F9" t="s">
        <v>253</v>
      </c>
      <c r="G9" t="s">
        <v>133</v>
      </c>
      <c r="H9" s="3">
        <v>83317.740000000005</v>
      </c>
      <c r="I9" s="3">
        <v>0</v>
      </c>
      <c r="J9" s="3">
        <v>83317.740000000005</v>
      </c>
      <c r="K9" s="15">
        <v>0.25177804939304949</v>
      </c>
      <c r="L9" s="3">
        <v>56.461227576391352</v>
      </c>
      <c r="M9" s="75">
        <v>1.8632205100209145</v>
      </c>
    </row>
    <row r="10" spans="2:13" x14ac:dyDescent="0.3">
      <c r="B10" t="s">
        <v>490</v>
      </c>
      <c r="C10" s="11" t="s">
        <v>898</v>
      </c>
      <c r="D10" t="s">
        <v>894</v>
      </c>
      <c r="E10">
        <v>2021</v>
      </c>
      <c r="F10" t="s">
        <v>132</v>
      </c>
      <c r="G10" t="s">
        <v>133</v>
      </c>
      <c r="H10" s="3">
        <v>70132.47</v>
      </c>
      <c r="I10" s="3">
        <v>0</v>
      </c>
      <c r="J10" s="3">
        <v>70132.47</v>
      </c>
      <c r="K10" s="15">
        <v>0.61751984658082337</v>
      </c>
      <c r="L10" s="3">
        <v>10.683278601802218</v>
      </c>
      <c r="M10" s="75">
        <v>0.35254819385947317</v>
      </c>
    </row>
    <row r="11" spans="2:13" x14ac:dyDescent="0.3">
      <c r="B11" t="s">
        <v>899</v>
      </c>
      <c r="C11" s="11" t="s">
        <v>900</v>
      </c>
      <c r="D11" t="s">
        <v>894</v>
      </c>
      <c r="E11">
        <v>2019</v>
      </c>
      <c r="F11" t="s">
        <v>132</v>
      </c>
      <c r="G11" t="s">
        <v>133</v>
      </c>
      <c r="H11" s="3">
        <v>73317.66</v>
      </c>
      <c r="I11" s="3">
        <v>0</v>
      </c>
      <c r="J11" s="3">
        <v>73317.66</v>
      </c>
      <c r="K11" s="15">
        <v>0.40078072740743831</v>
      </c>
      <c r="L11" s="3">
        <v>20.289524325001562</v>
      </c>
      <c r="M11" s="75">
        <v>0.66955430272505168</v>
      </c>
    </row>
    <row r="12" spans="2:13" x14ac:dyDescent="0.3">
      <c r="B12" t="s">
        <v>572</v>
      </c>
      <c r="C12" s="11" t="s">
        <v>901</v>
      </c>
      <c r="D12" t="s">
        <v>894</v>
      </c>
      <c r="E12">
        <v>2018</v>
      </c>
      <c r="F12" t="s">
        <v>334</v>
      </c>
      <c r="G12" t="s">
        <v>133</v>
      </c>
      <c r="H12" s="3">
        <v>142117.16999999998</v>
      </c>
      <c r="I12" s="3">
        <v>857882.83</v>
      </c>
      <c r="J12" s="3">
        <v>1000000</v>
      </c>
      <c r="K12" s="15">
        <v>0.14211716999999999</v>
      </c>
      <c r="L12" s="3">
        <v>13.038491939222293</v>
      </c>
      <c r="M12" s="75">
        <v>0.43027023399433567</v>
      </c>
    </row>
    <row r="13" spans="2:13" x14ac:dyDescent="0.3">
      <c r="B13" t="s">
        <v>665</v>
      </c>
      <c r="C13" s="11" t="s">
        <v>902</v>
      </c>
      <c r="D13" t="s">
        <v>894</v>
      </c>
      <c r="E13">
        <v>2017</v>
      </c>
      <c r="F13" t="s">
        <v>253</v>
      </c>
      <c r="G13" t="s">
        <v>258</v>
      </c>
      <c r="H13" s="3">
        <v>258464.21</v>
      </c>
      <c r="I13" s="3">
        <v>1741535.79</v>
      </c>
      <c r="J13" s="3">
        <v>2000000</v>
      </c>
      <c r="K13" s="15">
        <v>0.12923210499999999</v>
      </c>
      <c r="L13" s="3">
        <v>425.25633399719993</v>
      </c>
      <c r="M13" s="75">
        <v>31.311540750123896</v>
      </c>
    </row>
    <row r="14" spans="2:13" x14ac:dyDescent="0.3">
      <c r="H14" s="3"/>
      <c r="I14" s="3"/>
      <c r="J14" s="3"/>
      <c r="K14" s="15"/>
      <c r="L14" s="3"/>
      <c r="M14" s="3"/>
    </row>
    <row r="15" spans="2:13" ht="17" x14ac:dyDescent="0.35">
      <c r="B15" s="12" t="s">
        <v>903</v>
      </c>
    </row>
  </sheetData>
  <sheetProtection algorithmName="SHA-512" hashValue="J5oS9I+ZCbyr3+TFHvVrfReNNetBslHBSPA3eWbC1ixxDfTQjLDDxHnItgGflIuTuS8VrZgdGk/WBFC8gp1xsw==" saltValue="LWTVqTblJWW0Z6edgnEXJA==" spinCount="100000" sheet="1" objects="1" scenarios="1"/>
  <mergeCells count="1">
    <mergeCell ref="B4:M4"/>
  </mergeCell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B1:L37"/>
  <sheetViews>
    <sheetView showGridLines="0" zoomScale="80" zoomScaleNormal="80" workbookViewId="0">
      <pane ySplit="5" topLeftCell="A6" activePane="bottomLeft" state="frozen"/>
      <selection pane="bottomLeft" activeCell="B2" sqref="B2"/>
    </sheetView>
  </sheetViews>
  <sheetFormatPr defaultRowHeight="14" x14ac:dyDescent="0.3"/>
  <cols>
    <col min="1" max="1" width="5.58203125" customWidth="1"/>
    <col min="2" max="2" width="46.58203125" customWidth="1"/>
    <col min="3" max="3" width="59.58203125" customWidth="1"/>
    <col min="4" max="4" width="45.58203125" customWidth="1"/>
    <col min="5" max="5" width="11.58203125" customWidth="1"/>
    <col min="6" max="6" width="20.58203125" style="23" customWidth="1"/>
    <col min="7" max="7" width="19.58203125" customWidth="1"/>
    <col min="8" max="11" width="20.58203125" customWidth="1"/>
    <col min="12" max="12" width="23.58203125" customWidth="1"/>
  </cols>
  <sheetData>
    <row r="1" spans="2:12" ht="19.5" thickBot="1" x14ac:dyDescent="0.45">
      <c r="B1" s="26" t="s">
        <v>904</v>
      </c>
      <c r="C1" s="26"/>
      <c r="D1" s="26"/>
      <c r="E1" s="26"/>
      <c r="F1" s="28"/>
      <c r="G1" s="26"/>
      <c r="H1" s="26"/>
      <c r="I1" s="26"/>
      <c r="J1" s="26"/>
      <c r="K1" s="26"/>
      <c r="L1" s="26"/>
    </row>
    <row r="2" spans="2:12" ht="14.5" thickTop="1" x14ac:dyDescent="0.3">
      <c r="B2" s="79"/>
    </row>
    <row r="4" spans="2:12" ht="19.5" thickBot="1" x14ac:dyDescent="0.45">
      <c r="B4" s="26" t="s">
        <v>905</v>
      </c>
      <c r="C4" s="26"/>
      <c r="D4" s="26"/>
      <c r="E4" s="26"/>
      <c r="F4" s="28"/>
      <c r="G4" s="26"/>
      <c r="H4" s="26"/>
      <c r="I4" s="26"/>
      <c r="J4" s="26"/>
      <c r="K4" s="26"/>
      <c r="L4" s="26"/>
    </row>
    <row r="5" spans="2:12" ht="61" customHeight="1" thickTop="1" x14ac:dyDescent="0.3">
      <c r="B5" s="29" t="s">
        <v>116</v>
      </c>
      <c r="C5" s="30" t="s">
        <v>117</v>
      </c>
      <c r="D5" s="31" t="s">
        <v>118</v>
      </c>
      <c r="E5" s="33" t="s">
        <v>119</v>
      </c>
      <c r="F5" s="33" t="s">
        <v>120</v>
      </c>
      <c r="G5" s="33" t="s">
        <v>121</v>
      </c>
      <c r="H5" s="33" t="s">
        <v>125</v>
      </c>
      <c r="I5" s="33" t="s">
        <v>126</v>
      </c>
      <c r="J5" s="33" t="s">
        <v>127</v>
      </c>
      <c r="K5" s="33" t="s">
        <v>128</v>
      </c>
      <c r="L5" s="33" t="s">
        <v>57</v>
      </c>
    </row>
    <row r="6" spans="2:12" x14ac:dyDescent="0.3">
      <c r="B6" t="s">
        <v>906</v>
      </c>
      <c r="C6" t="s">
        <v>907</v>
      </c>
      <c r="D6" t="s">
        <v>908</v>
      </c>
      <c r="E6">
        <v>2022</v>
      </c>
      <c r="F6" t="s">
        <v>132</v>
      </c>
      <c r="G6" t="s">
        <v>133</v>
      </c>
      <c r="H6" s="3">
        <v>108947370</v>
      </c>
      <c r="I6" s="3">
        <v>0</v>
      </c>
      <c r="J6" s="3">
        <v>108947370</v>
      </c>
      <c r="K6" s="25">
        <v>0.33419438650306749</v>
      </c>
      <c r="L6" s="3">
        <v>1370.1969846625766</v>
      </c>
    </row>
    <row r="7" spans="2:12" x14ac:dyDescent="0.3">
      <c r="B7" t="s">
        <v>909</v>
      </c>
      <c r="C7" t="s">
        <v>910</v>
      </c>
      <c r="D7" t="s">
        <v>911</v>
      </c>
      <c r="E7">
        <v>2023</v>
      </c>
      <c r="F7" t="s">
        <v>137</v>
      </c>
      <c r="G7" t="s">
        <v>133</v>
      </c>
      <c r="H7" s="3">
        <v>38848.92</v>
      </c>
      <c r="I7" s="3">
        <v>0</v>
      </c>
      <c r="J7" s="3">
        <v>38848.92</v>
      </c>
      <c r="K7" s="25">
        <v>0.76210889338123855</v>
      </c>
      <c r="L7" s="3">
        <v>0.93755245750874683</v>
      </c>
    </row>
    <row r="8" spans="2:12" x14ac:dyDescent="0.3">
      <c r="B8" t="s">
        <v>909</v>
      </c>
      <c r="C8" t="s">
        <v>912</v>
      </c>
      <c r="D8" t="s">
        <v>911</v>
      </c>
      <c r="E8">
        <v>2023</v>
      </c>
      <c r="F8" t="s">
        <v>137</v>
      </c>
      <c r="G8" t="s">
        <v>133</v>
      </c>
      <c r="H8" s="3">
        <v>35742.1</v>
      </c>
      <c r="I8" s="3">
        <v>0</v>
      </c>
      <c r="J8" s="3">
        <v>35742.1</v>
      </c>
      <c r="K8" s="25">
        <v>0.76210890907129236</v>
      </c>
      <c r="L8" s="3">
        <v>0.93543991091483081</v>
      </c>
    </row>
    <row r="9" spans="2:12" x14ac:dyDescent="0.3">
      <c r="B9" t="s">
        <v>913</v>
      </c>
      <c r="C9" t="s">
        <v>914</v>
      </c>
      <c r="D9" t="s">
        <v>911</v>
      </c>
      <c r="E9">
        <v>2022</v>
      </c>
      <c r="F9" t="s">
        <v>137</v>
      </c>
      <c r="G9" t="s">
        <v>133</v>
      </c>
      <c r="H9" s="3">
        <v>263483.87999999995</v>
      </c>
      <c r="I9" s="3">
        <v>0</v>
      </c>
      <c r="J9" s="3">
        <v>263483.87999999995</v>
      </c>
      <c r="K9" s="25">
        <v>0.51566272115211131</v>
      </c>
      <c r="L9" s="3">
        <v>9.8688515416468086</v>
      </c>
    </row>
    <row r="10" spans="2:12" x14ac:dyDescent="0.3">
      <c r="B10" t="s">
        <v>915</v>
      </c>
      <c r="C10" t="s">
        <v>916</v>
      </c>
      <c r="D10" t="s">
        <v>911</v>
      </c>
      <c r="E10">
        <v>2023</v>
      </c>
      <c r="F10" t="s">
        <v>137</v>
      </c>
      <c r="G10" t="s">
        <v>133</v>
      </c>
      <c r="H10" s="3">
        <v>52654.28</v>
      </c>
      <c r="I10" s="3">
        <v>0</v>
      </c>
      <c r="J10" s="3">
        <v>52654.28</v>
      </c>
      <c r="K10" s="25">
        <v>0.80216195925500822</v>
      </c>
      <c r="L10" s="3">
        <v>1.9922006849975309</v>
      </c>
    </row>
    <row r="11" spans="2:12" x14ac:dyDescent="0.3">
      <c r="B11" t="s">
        <v>915</v>
      </c>
      <c r="C11" t="s">
        <v>917</v>
      </c>
      <c r="D11" t="s">
        <v>911</v>
      </c>
      <c r="E11">
        <v>2023</v>
      </c>
      <c r="F11" t="s">
        <v>137</v>
      </c>
      <c r="G11" t="s">
        <v>133</v>
      </c>
      <c r="H11" s="3">
        <v>41099.56</v>
      </c>
      <c r="I11" s="3">
        <v>0</v>
      </c>
      <c r="J11" s="3">
        <v>41099.56</v>
      </c>
      <c r="K11" s="25">
        <v>0.77247697110604463</v>
      </c>
      <c r="L11" s="3">
        <v>0</v>
      </c>
    </row>
    <row r="12" spans="2:12" x14ac:dyDescent="0.3">
      <c r="B12" t="s">
        <v>918</v>
      </c>
      <c r="C12" t="s">
        <v>919</v>
      </c>
      <c r="D12" t="s">
        <v>29</v>
      </c>
      <c r="E12">
        <v>2016</v>
      </c>
      <c r="F12" t="s">
        <v>334</v>
      </c>
      <c r="G12" t="s">
        <v>133</v>
      </c>
      <c r="H12" s="3">
        <v>367006554</v>
      </c>
      <c r="I12" s="3">
        <v>0</v>
      </c>
      <c r="J12" s="3">
        <v>367006554</v>
      </c>
      <c r="K12" s="25">
        <v>0.30944903372681282</v>
      </c>
      <c r="L12" s="3">
        <v>2105.1817764435077</v>
      </c>
    </row>
    <row r="13" spans="2:12" x14ac:dyDescent="0.3">
      <c r="B13" t="s">
        <v>918</v>
      </c>
      <c r="C13" t="s">
        <v>920</v>
      </c>
      <c r="D13" t="s">
        <v>29</v>
      </c>
      <c r="E13">
        <v>2017</v>
      </c>
      <c r="F13" t="s">
        <v>334</v>
      </c>
      <c r="G13" t="s">
        <v>133</v>
      </c>
      <c r="H13" s="3">
        <v>158529412</v>
      </c>
      <c r="I13" s="3">
        <v>0</v>
      </c>
      <c r="J13" s="3">
        <v>158529412</v>
      </c>
      <c r="K13" s="25">
        <v>0.13678120103537533</v>
      </c>
      <c r="L13" s="3">
        <v>205.17180155306301</v>
      </c>
    </row>
    <row r="14" spans="2:12" x14ac:dyDescent="0.3">
      <c r="B14" t="s">
        <v>921</v>
      </c>
      <c r="C14" t="s">
        <v>922</v>
      </c>
      <c r="D14" t="s">
        <v>911</v>
      </c>
      <c r="E14">
        <v>2022</v>
      </c>
      <c r="F14" t="s">
        <v>137</v>
      </c>
      <c r="G14" t="s">
        <v>133</v>
      </c>
      <c r="H14" s="3">
        <v>13811.94</v>
      </c>
      <c r="I14" s="3">
        <v>0</v>
      </c>
      <c r="J14" s="3">
        <v>13811.94</v>
      </c>
      <c r="K14" s="25">
        <v>0.44376452233097552</v>
      </c>
      <c r="L14" s="3">
        <v>1.036970379633676</v>
      </c>
    </row>
    <row r="15" spans="2:12" x14ac:dyDescent="0.3">
      <c r="B15" t="s">
        <v>923</v>
      </c>
      <c r="C15" t="s">
        <v>924</v>
      </c>
      <c r="D15" t="s">
        <v>29</v>
      </c>
      <c r="E15">
        <v>2022</v>
      </c>
      <c r="F15" t="s">
        <v>137</v>
      </c>
      <c r="G15" t="s">
        <v>133</v>
      </c>
      <c r="H15" s="3">
        <v>196610170</v>
      </c>
      <c r="I15" s="3">
        <v>0</v>
      </c>
      <c r="J15" s="3">
        <v>196610170</v>
      </c>
      <c r="K15" s="25">
        <v>0.51468630890052358</v>
      </c>
      <c r="L15" s="3">
        <v>1990.8745135492779</v>
      </c>
    </row>
    <row r="16" spans="2:12" x14ac:dyDescent="0.3">
      <c r="B16" t="s">
        <v>923</v>
      </c>
      <c r="C16" t="s">
        <v>925</v>
      </c>
      <c r="D16" t="s">
        <v>908</v>
      </c>
      <c r="E16">
        <v>2022</v>
      </c>
      <c r="F16" t="s">
        <v>137</v>
      </c>
      <c r="G16" t="s">
        <v>133</v>
      </c>
      <c r="H16" s="3">
        <v>98305085</v>
      </c>
      <c r="I16" s="3">
        <v>0</v>
      </c>
      <c r="J16" s="3">
        <v>98305085</v>
      </c>
      <c r="K16" s="25">
        <v>0.568237485549133</v>
      </c>
      <c r="L16" s="3">
        <v>237.32271455287318</v>
      </c>
    </row>
    <row r="17" spans="2:12" x14ac:dyDescent="0.3">
      <c r="B17" t="s">
        <v>926</v>
      </c>
      <c r="C17" t="s">
        <v>927</v>
      </c>
      <c r="D17" t="s">
        <v>911</v>
      </c>
      <c r="E17">
        <v>2023</v>
      </c>
      <c r="F17" t="s">
        <v>137</v>
      </c>
      <c r="G17" t="s">
        <v>133</v>
      </c>
      <c r="H17" s="3">
        <v>25621.119999999999</v>
      </c>
      <c r="I17" s="3">
        <v>0</v>
      </c>
      <c r="J17" s="3">
        <v>25621.119999999999</v>
      </c>
      <c r="K17" s="25">
        <v>0.73637556386169267</v>
      </c>
      <c r="L17" s="3">
        <v>0.91505768942418786</v>
      </c>
    </row>
    <row r="18" spans="2:12" s="11" customFormat="1" x14ac:dyDescent="0.3">
      <c r="B18" t="s">
        <v>928</v>
      </c>
      <c r="C18" t="s">
        <v>929</v>
      </c>
      <c r="D18" t="s">
        <v>911</v>
      </c>
      <c r="E18">
        <v>2023</v>
      </c>
      <c r="F18" t="s">
        <v>137</v>
      </c>
      <c r="G18" t="s">
        <v>133</v>
      </c>
      <c r="H18" s="3">
        <v>44072.07</v>
      </c>
      <c r="I18" s="3">
        <v>0</v>
      </c>
      <c r="J18" s="3">
        <v>44072.07</v>
      </c>
      <c r="K18" s="25">
        <v>0.82676805527286101</v>
      </c>
      <c r="L18" s="3">
        <v>0.99071378367531027</v>
      </c>
    </row>
    <row r="19" spans="2:12" s="11" customFormat="1" x14ac:dyDescent="0.3">
      <c r="B19" t="s">
        <v>928</v>
      </c>
      <c r="C19" t="s">
        <v>930</v>
      </c>
      <c r="D19" t="s">
        <v>911</v>
      </c>
      <c r="E19">
        <v>2024</v>
      </c>
      <c r="F19" t="s">
        <v>137</v>
      </c>
      <c r="G19" t="s">
        <v>133</v>
      </c>
      <c r="H19" s="3">
        <v>42886.06</v>
      </c>
      <c r="I19" s="3">
        <v>0</v>
      </c>
      <c r="J19" s="3">
        <v>42886.06</v>
      </c>
      <c r="K19" s="25">
        <v>0.95836569893155521</v>
      </c>
      <c r="L19" s="3">
        <v>1.184720830236208</v>
      </c>
    </row>
    <row r="20" spans="2:12" s="11" customFormat="1" x14ac:dyDescent="0.3">
      <c r="B20" t="s">
        <v>609</v>
      </c>
      <c r="C20" t="s">
        <v>931</v>
      </c>
      <c r="D20" t="s">
        <v>911</v>
      </c>
      <c r="E20">
        <v>2023</v>
      </c>
      <c r="F20" t="s">
        <v>137</v>
      </c>
      <c r="G20" t="s">
        <v>133</v>
      </c>
      <c r="H20" s="3">
        <v>149257.25</v>
      </c>
      <c r="I20" s="3">
        <v>0</v>
      </c>
      <c r="J20" s="3">
        <v>149257.25</v>
      </c>
      <c r="K20" s="25">
        <v>0.76079231511185341</v>
      </c>
      <c r="L20" s="3">
        <v>3.7190251938292107</v>
      </c>
    </row>
    <row r="21" spans="2:12" s="11" customFormat="1" x14ac:dyDescent="0.3">
      <c r="B21" t="s">
        <v>609</v>
      </c>
      <c r="C21" t="s">
        <v>932</v>
      </c>
      <c r="D21" t="s">
        <v>911</v>
      </c>
      <c r="E21">
        <v>2023</v>
      </c>
      <c r="F21" t="s">
        <v>137</v>
      </c>
      <c r="G21" t="s">
        <v>133</v>
      </c>
      <c r="H21" s="3">
        <v>25885.53</v>
      </c>
      <c r="I21" s="3">
        <v>0</v>
      </c>
      <c r="J21" s="3">
        <v>25885.53</v>
      </c>
      <c r="K21" s="25">
        <v>0.69665041406588724</v>
      </c>
      <c r="L21" s="3">
        <v>0.85423396383231964</v>
      </c>
    </row>
    <row r="22" spans="2:12" s="11" customFormat="1" x14ac:dyDescent="0.3">
      <c r="B22" t="s">
        <v>933</v>
      </c>
      <c r="C22" t="s">
        <v>934</v>
      </c>
      <c r="D22" t="s">
        <v>911</v>
      </c>
      <c r="E22">
        <v>2022</v>
      </c>
      <c r="F22" t="s">
        <v>137</v>
      </c>
      <c r="G22" t="s">
        <v>133</v>
      </c>
      <c r="H22" s="3">
        <v>17081.25</v>
      </c>
      <c r="I22" s="3">
        <v>0</v>
      </c>
      <c r="J22" s="3">
        <v>17081.25</v>
      </c>
      <c r="K22" s="25">
        <v>0.49090766438167982</v>
      </c>
      <c r="L22" s="3">
        <v>0</v>
      </c>
    </row>
    <row r="23" spans="2:12" s="11" customFormat="1" x14ac:dyDescent="0.3">
      <c r="B23" t="s">
        <v>935</v>
      </c>
      <c r="C23" t="s">
        <v>936</v>
      </c>
      <c r="D23" t="s">
        <v>911</v>
      </c>
      <c r="E23">
        <v>2022</v>
      </c>
      <c r="F23" t="s">
        <v>137</v>
      </c>
      <c r="G23" t="s">
        <v>133</v>
      </c>
      <c r="H23" s="3">
        <v>11953.84</v>
      </c>
      <c r="I23" s="3">
        <v>0</v>
      </c>
      <c r="J23" s="3">
        <v>11953.84</v>
      </c>
      <c r="K23" s="25">
        <v>0.4174737853058017</v>
      </c>
      <c r="L23" s="3">
        <v>0.33376225583360863</v>
      </c>
    </row>
    <row r="24" spans="2:12" s="11" customFormat="1" x14ac:dyDescent="0.3">
      <c r="B24" t="s">
        <v>937</v>
      </c>
      <c r="C24" t="s">
        <v>938</v>
      </c>
      <c r="D24" t="s">
        <v>29</v>
      </c>
      <c r="E24">
        <v>2017</v>
      </c>
      <c r="F24" t="s">
        <v>253</v>
      </c>
      <c r="G24" t="s">
        <v>133</v>
      </c>
      <c r="H24" s="3">
        <v>134134624</v>
      </c>
      <c r="I24" s="3">
        <v>0</v>
      </c>
      <c r="J24" s="3">
        <v>134134624</v>
      </c>
      <c r="K24" s="25">
        <v>0.43269233548387098</v>
      </c>
      <c r="L24" s="3">
        <v>162.89593806451614</v>
      </c>
    </row>
    <row r="25" spans="2:12" s="11" customFormat="1" x14ac:dyDescent="0.3">
      <c r="B25" t="s">
        <v>937</v>
      </c>
      <c r="C25" t="s">
        <v>939</v>
      </c>
      <c r="D25" t="s">
        <v>29</v>
      </c>
      <c r="E25">
        <v>2022</v>
      </c>
      <c r="F25" t="s">
        <v>132</v>
      </c>
      <c r="G25" t="s">
        <v>133</v>
      </c>
      <c r="H25" s="3">
        <v>88861586</v>
      </c>
      <c r="I25" s="3">
        <v>0</v>
      </c>
      <c r="J25" s="3">
        <v>88861586</v>
      </c>
      <c r="K25" s="25">
        <v>0.28665027741935484</v>
      </c>
      <c r="L25" s="3">
        <v>108</v>
      </c>
    </row>
    <row r="26" spans="2:12" s="11" customFormat="1" x14ac:dyDescent="0.3">
      <c r="B26" t="s">
        <v>937</v>
      </c>
      <c r="C26" t="s">
        <v>940</v>
      </c>
      <c r="D26" t="s">
        <v>29</v>
      </c>
      <c r="E26">
        <v>2024</v>
      </c>
      <c r="F26" t="s">
        <v>137</v>
      </c>
      <c r="G26" t="s">
        <v>133</v>
      </c>
      <c r="H26" s="3">
        <v>10000000</v>
      </c>
      <c r="I26" s="3">
        <v>0</v>
      </c>
      <c r="J26" s="3">
        <v>10000000</v>
      </c>
      <c r="K26" s="25">
        <v>2.9850746268656716E-2</v>
      </c>
      <c r="L26" s="3">
        <v>7.2870939420544341</v>
      </c>
    </row>
    <row r="27" spans="2:12" s="11" customFormat="1" x14ac:dyDescent="0.3">
      <c r="B27" t="s">
        <v>703</v>
      </c>
      <c r="C27" t="s">
        <v>941</v>
      </c>
      <c r="D27" t="s">
        <v>911</v>
      </c>
      <c r="E27">
        <v>2023</v>
      </c>
      <c r="F27" t="s">
        <v>137</v>
      </c>
      <c r="G27" t="s">
        <v>133</v>
      </c>
      <c r="H27" s="3">
        <v>104085.68</v>
      </c>
      <c r="I27" s="3">
        <v>0</v>
      </c>
      <c r="J27" s="3">
        <v>104085.68</v>
      </c>
      <c r="K27" s="25">
        <v>0.82646362349108926</v>
      </c>
      <c r="L27" s="3">
        <v>3.0300375442424587</v>
      </c>
    </row>
    <row r="28" spans="2:12" s="11" customFormat="1" x14ac:dyDescent="0.3">
      <c r="B28" t="s">
        <v>703</v>
      </c>
      <c r="C28" t="s">
        <v>929</v>
      </c>
      <c r="D28" t="s">
        <v>911</v>
      </c>
      <c r="E28">
        <v>2023</v>
      </c>
      <c r="F28" t="s">
        <v>137</v>
      </c>
      <c r="G28" t="s">
        <v>133</v>
      </c>
      <c r="H28" s="3">
        <v>38146.04</v>
      </c>
      <c r="I28" s="3">
        <v>0</v>
      </c>
      <c r="J28" s="3">
        <v>38146.04</v>
      </c>
      <c r="K28" s="25">
        <v>0.58986502054304146</v>
      </c>
      <c r="L28" s="3">
        <v>0.70683355825479244</v>
      </c>
    </row>
    <row r="29" spans="2:12" s="11" customFormat="1" x14ac:dyDescent="0.3">
      <c r="B29" t="s">
        <v>703</v>
      </c>
      <c r="C29" t="s">
        <v>942</v>
      </c>
      <c r="D29" t="s">
        <v>911</v>
      </c>
      <c r="E29">
        <v>2023</v>
      </c>
      <c r="F29" t="s">
        <v>137</v>
      </c>
      <c r="G29" t="s">
        <v>133</v>
      </c>
      <c r="H29" s="3">
        <v>83427.149999999994</v>
      </c>
      <c r="I29" s="3">
        <v>0</v>
      </c>
      <c r="J29" s="3">
        <v>83427.149999999994</v>
      </c>
      <c r="K29" s="25">
        <v>0.74753501249966392</v>
      </c>
      <c r="L29" s="3">
        <v>2.8552825808428803</v>
      </c>
    </row>
    <row r="30" spans="2:12" s="11" customFormat="1" x14ac:dyDescent="0.3">
      <c r="B30" t="s">
        <v>703</v>
      </c>
      <c r="C30" t="s">
        <v>943</v>
      </c>
      <c r="D30" t="s">
        <v>911</v>
      </c>
      <c r="E30">
        <v>2023</v>
      </c>
      <c r="F30" t="s">
        <v>137</v>
      </c>
      <c r="G30" t="s">
        <v>133</v>
      </c>
      <c r="H30" s="3">
        <v>38167.5</v>
      </c>
      <c r="I30" s="3">
        <v>0</v>
      </c>
      <c r="J30" s="3">
        <v>38167.5</v>
      </c>
      <c r="K30" s="25">
        <v>0.57410051944684193</v>
      </c>
      <c r="L30" s="3">
        <v>0.6636889055065216</v>
      </c>
    </row>
    <row r="31" spans="2:12" s="11" customFormat="1" x14ac:dyDescent="0.3">
      <c r="B31" t="s">
        <v>703</v>
      </c>
      <c r="C31" t="s">
        <v>944</v>
      </c>
      <c r="D31" t="s">
        <v>911</v>
      </c>
      <c r="E31">
        <v>2023</v>
      </c>
      <c r="F31" t="s">
        <v>137</v>
      </c>
      <c r="G31" t="s">
        <v>133</v>
      </c>
      <c r="H31" s="3">
        <v>126605.4</v>
      </c>
      <c r="I31" s="3">
        <v>0</v>
      </c>
      <c r="J31" s="3">
        <v>126605.4</v>
      </c>
      <c r="K31" s="25">
        <v>0.79478128438961704</v>
      </c>
      <c r="L31" s="3">
        <v>2.9500032045507765</v>
      </c>
    </row>
    <row r="32" spans="2:12" s="11" customFormat="1" x14ac:dyDescent="0.3">
      <c r="B32" t="s">
        <v>945</v>
      </c>
      <c r="C32" t="s">
        <v>946</v>
      </c>
      <c r="D32" t="s">
        <v>911</v>
      </c>
      <c r="E32">
        <v>2022</v>
      </c>
      <c r="F32" t="s">
        <v>137</v>
      </c>
      <c r="G32" t="s">
        <v>133</v>
      </c>
      <c r="H32" s="3">
        <v>34392.99</v>
      </c>
      <c r="I32" s="3">
        <v>0</v>
      </c>
      <c r="J32" s="3">
        <v>34392.99</v>
      </c>
      <c r="K32" s="25">
        <v>0.58043214217545414</v>
      </c>
      <c r="L32" s="3">
        <v>1.3885526348335431</v>
      </c>
    </row>
    <row r="33" spans="2:12" s="11" customFormat="1" x14ac:dyDescent="0.3">
      <c r="B33" t="s">
        <v>947</v>
      </c>
      <c r="C33" t="s">
        <v>916</v>
      </c>
      <c r="D33" t="s">
        <v>911</v>
      </c>
      <c r="E33">
        <v>2022</v>
      </c>
      <c r="F33" t="s">
        <v>137</v>
      </c>
      <c r="G33" t="s">
        <v>133</v>
      </c>
      <c r="H33" s="3">
        <v>36077.839999999997</v>
      </c>
      <c r="I33" s="3">
        <v>0</v>
      </c>
      <c r="J33" s="3">
        <v>36077.839999999997</v>
      </c>
      <c r="K33" s="25">
        <v>0.6149934422909672</v>
      </c>
      <c r="L33" s="3">
        <v>0.95806063987098622</v>
      </c>
    </row>
    <row r="34" spans="2:12" x14ac:dyDescent="0.3">
      <c r="B34" t="s">
        <v>948</v>
      </c>
      <c r="C34" t="s">
        <v>949</v>
      </c>
      <c r="D34" t="s">
        <v>911</v>
      </c>
      <c r="E34">
        <v>2022</v>
      </c>
      <c r="F34" t="s">
        <v>137</v>
      </c>
      <c r="G34" t="s">
        <v>133</v>
      </c>
      <c r="H34" s="3">
        <v>312504.49999999988</v>
      </c>
      <c r="I34" s="3">
        <v>0</v>
      </c>
      <c r="J34" s="3">
        <v>312504.49999999988</v>
      </c>
      <c r="K34" s="25">
        <v>0.67208123355776894</v>
      </c>
      <c r="L34" s="3">
        <v>13.39835299525163</v>
      </c>
    </row>
    <row r="35" spans="2:12" x14ac:dyDescent="0.3">
      <c r="B35" t="s">
        <v>950</v>
      </c>
      <c r="C35" s="11" t="s">
        <v>951</v>
      </c>
      <c r="D35" t="s">
        <v>29</v>
      </c>
      <c r="E35">
        <v>2020</v>
      </c>
      <c r="F35" t="s">
        <v>132</v>
      </c>
      <c r="G35" t="s">
        <v>258</v>
      </c>
      <c r="H35" s="3">
        <v>25000000</v>
      </c>
      <c r="I35" s="3">
        <v>0</v>
      </c>
      <c r="J35" s="3">
        <v>25000000</v>
      </c>
      <c r="K35" s="25">
        <v>0.20833333333333334</v>
      </c>
      <c r="L35" s="3">
        <v>1949.6004166666669</v>
      </c>
    </row>
    <row r="37" spans="2:12" ht="16.5" x14ac:dyDescent="0.3">
      <c r="B37" t="s">
        <v>952</v>
      </c>
    </row>
  </sheetData>
  <sheetProtection algorithmName="SHA-512" hashValue="rceFR3WkyBTmIY7RmvjAy0qvUd1Fntq9p6LobdVFFZpAtUWb9sb4kLPWPDVF+s2EWMU7RtlCwwZ3Q7/E9NJ5dg==" saltValue="PdpLEt40xjvAcRPubOh+IA==" spinCount="100000" sheet="1" objects="1" scenarios="1"/>
  <phoneticPr fontId="17"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sheetPr>
  <dimension ref="B1:O26"/>
  <sheetViews>
    <sheetView showGridLines="0" zoomScale="80" zoomScaleNormal="80" workbookViewId="0">
      <pane ySplit="5" topLeftCell="A6" activePane="bottomLeft" state="frozen"/>
      <selection pane="bottomLeft" activeCell="B2" sqref="B2"/>
    </sheetView>
  </sheetViews>
  <sheetFormatPr defaultRowHeight="14" x14ac:dyDescent="0.3"/>
  <cols>
    <col min="1" max="1" width="5.58203125" customWidth="1"/>
    <col min="2" max="2" width="46.58203125" customWidth="1"/>
    <col min="3" max="3" width="59.58203125" customWidth="1"/>
    <col min="4" max="4" width="45.58203125" customWidth="1"/>
    <col min="5" max="5" width="11.58203125" customWidth="1"/>
    <col min="6" max="6" width="20.58203125" customWidth="1"/>
    <col min="7" max="7" width="19.58203125" customWidth="1"/>
    <col min="8" max="10" width="20.58203125" customWidth="1"/>
    <col min="11" max="11" width="20.58203125" style="8" customWidth="1"/>
    <col min="12" max="14" width="20.58203125" customWidth="1"/>
  </cols>
  <sheetData>
    <row r="1" spans="2:14" ht="19.5" thickBot="1" x14ac:dyDescent="0.45">
      <c r="B1" s="26" t="s">
        <v>953</v>
      </c>
      <c r="C1" s="26"/>
      <c r="D1" s="26"/>
      <c r="E1" s="26"/>
      <c r="F1" s="26"/>
      <c r="G1" s="26"/>
      <c r="H1" s="26"/>
      <c r="I1" s="26"/>
      <c r="J1" s="26"/>
      <c r="K1" s="26"/>
      <c r="L1" s="26"/>
      <c r="M1" s="26"/>
      <c r="N1" s="26"/>
    </row>
    <row r="2" spans="2:14" ht="14.5" thickTop="1" x14ac:dyDescent="0.3">
      <c r="B2" s="79"/>
    </row>
    <row r="4" spans="2:14" ht="19.5" thickBot="1" x14ac:dyDescent="0.45">
      <c r="B4" s="26" t="s">
        <v>954</v>
      </c>
      <c r="C4" s="26"/>
      <c r="D4" s="26"/>
      <c r="E4" s="26"/>
      <c r="F4" s="26"/>
      <c r="G4" s="26"/>
      <c r="H4" s="26"/>
      <c r="I4" s="26"/>
      <c r="J4" s="26"/>
      <c r="K4" s="26"/>
      <c r="L4" s="26"/>
      <c r="M4" s="26"/>
      <c r="N4" s="26"/>
    </row>
    <row r="5" spans="2:14" s="36" customFormat="1" ht="61" customHeight="1" thickTop="1" x14ac:dyDescent="0.3">
      <c r="B5" s="30" t="s">
        <v>116</v>
      </c>
      <c r="C5" s="30" t="s">
        <v>117</v>
      </c>
      <c r="D5" s="31" t="s">
        <v>118</v>
      </c>
      <c r="E5" s="33" t="s">
        <v>119</v>
      </c>
      <c r="F5" s="33" t="s">
        <v>120</v>
      </c>
      <c r="G5" s="33" t="s">
        <v>121</v>
      </c>
      <c r="H5" s="33" t="s">
        <v>125</v>
      </c>
      <c r="I5" s="33" t="s">
        <v>126</v>
      </c>
      <c r="J5" s="33" t="s">
        <v>127</v>
      </c>
      <c r="K5" s="35" t="s">
        <v>128</v>
      </c>
      <c r="L5" s="33" t="s">
        <v>60</v>
      </c>
      <c r="M5" s="33" t="s">
        <v>61</v>
      </c>
      <c r="N5" s="33" t="s">
        <v>57</v>
      </c>
    </row>
    <row r="6" spans="2:14" x14ac:dyDescent="0.3">
      <c r="B6" t="s">
        <v>955</v>
      </c>
      <c r="C6" t="s">
        <v>956</v>
      </c>
      <c r="D6" t="s">
        <v>38</v>
      </c>
      <c r="E6">
        <v>2018</v>
      </c>
      <c r="F6" t="s">
        <v>334</v>
      </c>
      <c r="G6" t="s">
        <v>133</v>
      </c>
      <c r="H6" s="3">
        <v>3896557</v>
      </c>
      <c r="I6" s="3">
        <v>0</v>
      </c>
      <c r="J6" s="3">
        <v>3896557</v>
      </c>
      <c r="K6" s="15">
        <v>0.38965569999999999</v>
      </c>
      <c r="L6" s="3">
        <v>28236.088575939997</v>
      </c>
      <c r="M6" s="3">
        <v>4.6758683999999997</v>
      </c>
      <c r="N6" s="3">
        <v>4675.8684000000003</v>
      </c>
    </row>
    <row r="7" spans="2:14" x14ac:dyDescent="0.3">
      <c r="B7" t="s">
        <v>957</v>
      </c>
      <c r="C7" s="11" t="s">
        <v>958</v>
      </c>
      <c r="D7" t="s">
        <v>38</v>
      </c>
      <c r="E7">
        <v>2019</v>
      </c>
      <c r="F7" t="s">
        <v>132</v>
      </c>
      <c r="G7" t="s">
        <v>133</v>
      </c>
      <c r="H7" s="3">
        <v>6200000</v>
      </c>
      <c r="I7" s="3">
        <v>0</v>
      </c>
      <c r="J7" s="3">
        <v>6200000</v>
      </c>
      <c r="K7" s="15">
        <v>0.68888888888888888</v>
      </c>
      <c r="L7" s="3">
        <v>32512.799999999999</v>
      </c>
      <c r="M7" s="3">
        <v>12.4</v>
      </c>
      <c r="N7" s="3">
        <v>16767.555555555555</v>
      </c>
    </row>
    <row r="8" spans="2:14" x14ac:dyDescent="0.3">
      <c r="B8" t="s">
        <v>959</v>
      </c>
      <c r="C8" s="11" t="s">
        <v>960</v>
      </c>
      <c r="D8" t="s">
        <v>38</v>
      </c>
      <c r="E8">
        <v>2017</v>
      </c>
      <c r="F8" t="s">
        <v>253</v>
      </c>
      <c r="G8" t="s">
        <v>258</v>
      </c>
      <c r="H8" s="3">
        <v>7005560</v>
      </c>
      <c r="I8" s="3">
        <v>0</v>
      </c>
      <c r="J8" s="3">
        <v>7005560</v>
      </c>
      <c r="K8" s="15">
        <v>0.72222268041237114</v>
      </c>
      <c r="L8" s="3">
        <v>13046.230498969073</v>
      </c>
      <c r="M8" s="3">
        <v>5.8196703587628864</v>
      </c>
      <c r="N8" s="3">
        <v>3258.4087338556706</v>
      </c>
    </row>
    <row r="9" spans="2:14" x14ac:dyDescent="0.3">
      <c r="B9" t="s">
        <v>959</v>
      </c>
      <c r="C9" s="11" t="s">
        <v>961</v>
      </c>
      <c r="D9" t="s">
        <v>38</v>
      </c>
      <c r="E9">
        <v>2017</v>
      </c>
      <c r="F9" t="s">
        <v>253</v>
      </c>
      <c r="G9" t="s">
        <v>133</v>
      </c>
      <c r="H9" s="3">
        <v>2971432</v>
      </c>
      <c r="I9" s="3">
        <v>0</v>
      </c>
      <c r="J9" s="3">
        <v>2971432</v>
      </c>
      <c r="K9" s="15">
        <v>0.5714292307692308</v>
      </c>
      <c r="L9" s="3">
        <v>0</v>
      </c>
      <c r="M9" s="3">
        <v>0</v>
      </c>
      <c r="N9" s="3">
        <v>4698.293421101539</v>
      </c>
    </row>
    <row r="10" spans="2:14" x14ac:dyDescent="0.3">
      <c r="B10" t="s">
        <v>962</v>
      </c>
      <c r="C10" t="s">
        <v>963</v>
      </c>
      <c r="D10" t="s">
        <v>38</v>
      </c>
      <c r="E10">
        <v>2021</v>
      </c>
      <c r="F10" t="s">
        <v>132</v>
      </c>
      <c r="G10" t="s">
        <v>133</v>
      </c>
      <c r="H10" s="3">
        <v>10400000</v>
      </c>
      <c r="I10" s="3">
        <v>0</v>
      </c>
      <c r="J10" s="15">
        <v>10400000</v>
      </c>
      <c r="K10" s="3">
        <v>0.4</v>
      </c>
      <c r="L10" s="3">
        <v>80137.600000000006</v>
      </c>
      <c r="M10" s="3">
        <v>20</v>
      </c>
      <c r="N10" s="3">
        <v>22800</v>
      </c>
    </row>
    <row r="11" spans="2:14" x14ac:dyDescent="0.3">
      <c r="B11" t="s">
        <v>964</v>
      </c>
      <c r="C11" t="s">
        <v>965</v>
      </c>
      <c r="D11" t="s">
        <v>38</v>
      </c>
      <c r="E11">
        <v>2021</v>
      </c>
      <c r="F11" t="s">
        <v>132</v>
      </c>
      <c r="G11" t="s">
        <v>133</v>
      </c>
      <c r="H11" s="3">
        <v>30000</v>
      </c>
      <c r="I11" s="3">
        <v>0</v>
      </c>
      <c r="J11" s="3">
        <v>30000</v>
      </c>
      <c r="K11" s="15">
        <v>0.3</v>
      </c>
      <c r="L11" s="3">
        <v>0.2868</v>
      </c>
      <c r="M11" s="3">
        <v>0.21</v>
      </c>
      <c r="N11" s="3">
        <v>85.8</v>
      </c>
    </row>
    <row r="12" spans="2:14" x14ac:dyDescent="0.3">
      <c r="B12" t="s">
        <v>966</v>
      </c>
      <c r="C12" t="s">
        <v>967</v>
      </c>
      <c r="D12" t="s">
        <v>968</v>
      </c>
      <c r="E12">
        <v>2024</v>
      </c>
      <c r="F12" t="s">
        <v>137</v>
      </c>
      <c r="G12" t="s">
        <v>133</v>
      </c>
      <c r="H12" s="3">
        <v>700000</v>
      </c>
      <c r="I12" s="3">
        <v>0</v>
      </c>
      <c r="J12" s="3">
        <v>700000</v>
      </c>
      <c r="K12" s="15">
        <v>1</v>
      </c>
      <c r="L12" s="3">
        <v>1089</v>
      </c>
      <c r="M12" s="3">
        <v>0.9</v>
      </c>
      <c r="N12" s="3">
        <v>89.515799999999999</v>
      </c>
    </row>
    <row r="13" spans="2:14" x14ac:dyDescent="0.3">
      <c r="B13" t="s">
        <v>969</v>
      </c>
      <c r="C13" t="s">
        <v>970</v>
      </c>
      <c r="D13" t="s">
        <v>38</v>
      </c>
      <c r="E13">
        <v>2023</v>
      </c>
      <c r="F13" t="s">
        <v>137</v>
      </c>
      <c r="G13" t="s">
        <v>133</v>
      </c>
      <c r="H13" s="3">
        <v>5000000</v>
      </c>
      <c r="I13" s="3">
        <v>5000000</v>
      </c>
      <c r="J13" s="3">
        <v>10000000</v>
      </c>
      <c r="K13" s="15">
        <v>0.44247787610619471</v>
      </c>
      <c r="L13" s="3">
        <v>9292.0353982300894</v>
      </c>
      <c r="M13" s="3">
        <v>4.4247787610619476</v>
      </c>
      <c r="N13" s="3">
        <v>621.2389380530974</v>
      </c>
    </row>
    <row r="15" spans="2:14" s="94" customFormat="1" ht="16.5" x14ac:dyDescent="0.3">
      <c r="B15" s="94" t="s">
        <v>971</v>
      </c>
    </row>
    <row r="17" spans="2:15" ht="19.5" thickBot="1" x14ac:dyDescent="0.45">
      <c r="B17" s="26" t="s">
        <v>114</v>
      </c>
      <c r="C17" s="26"/>
      <c r="D17" s="26"/>
      <c r="E17" s="26"/>
      <c r="F17" s="26"/>
      <c r="G17" s="26"/>
      <c r="H17" s="26"/>
      <c r="I17" s="26"/>
      <c r="J17" s="26"/>
      <c r="K17" s="26"/>
      <c r="L17" s="26"/>
      <c r="M17" s="26"/>
      <c r="N17" s="26"/>
      <c r="O17" s="26"/>
    </row>
    <row r="18" spans="2:15" ht="14.5" thickTop="1" x14ac:dyDescent="0.3"/>
    <row r="20" spans="2:15" ht="19.5" thickBot="1" x14ac:dyDescent="0.45">
      <c r="B20" s="26" t="s">
        <v>972</v>
      </c>
      <c r="C20" s="26"/>
      <c r="D20" s="26"/>
      <c r="E20" s="26"/>
      <c r="F20" s="26"/>
      <c r="G20" s="26"/>
      <c r="H20" s="26"/>
      <c r="I20" s="26"/>
      <c r="J20" s="26"/>
      <c r="K20" s="26"/>
      <c r="L20" s="26"/>
      <c r="M20" s="26"/>
      <c r="N20" s="26"/>
    </row>
    <row r="21" spans="2:15" s="36" customFormat="1" ht="61" customHeight="1" thickTop="1" x14ac:dyDescent="0.3">
      <c r="B21" s="38" t="s">
        <v>116</v>
      </c>
      <c r="C21" s="39" t="s">
        <v>117</v>
      </c>
      <c r="D21" s="40" t="s">
        <v>118</v>
      </c>
      <c r="E21" s="41" t="s">
        <v>119</v>
      </c>
      <c r="F21" s="41" t="s">
        <v>120</v>
      </c>
      <c r="G21" s="41" t="s">
        <v>121</v>
      </c>
      <c r="H21" s="41" t="s">
        <v>125</v>
      </c>
      <c r="I21" s="41" t="s">
        <v>126</v>
      </c>
      <c r="J21" s="41" t="s">
        <v>127</v>
      </c>
      <c r="K21" s="42" t="s">
        <v>128</v>
      </c>
      <c r="L21" s="96" t="s">
        <v>56</v>
      </c>
      <c r="M21" s="41" t="s">
        <v>60</v>
      </c>
      <c r="N21" s="41" t="s">
        <v>61</v>
      </c>
      <c r="O21" s="43" t="s">
        <v>57</v>
      </c>
    </row>
    <row r="22" spans="2:15" x14ac:dyDescent="0.3">
      <c r="B22" s="92" t="s">
        <v>928</v>
      </c>
      <c r="C22" s="95" t="s">
        <v>973</v>
      </c>
      <c r="D22" s="95" t="s">
        <v>45</v>
      </c>
      <c r="E22" s="95">
        <v>2024</v>
      </c>
      <c r="F22" s="95" t="s">
        <v>137</v>
      </c>
      <c r="G22" s="95" t="s">
        <v>133</v>
      </c>
      <c r="H22" s="99">
        <v>31470.1</v>
      </c>
      <c r="I22" s="99">
        <v>0</v>
      </c>
      <c r="J22" s="99">
        <v>31470.1</v>
      </c>
      <c r="K22" s="98">
        <v>0.97733229813664591</v>
      </c>
      <c r="L22" s="99">
        <v>0</v>
      </c>
      <c r="M22" s="99">
        <v>31.274633540372669</v>
      </c>
      <c r="N22" s="99">
        <v>3.9093291925465838E-2</v>
      </c>
      <c r="O22" s="103">
        <v>1.0633375403726708</v>
      </c>
    </row>
    <row r="23" spans="2:15" x14ac:dyDescent="0.3">
      <c r="B23" s="92" t="s">
        <v>974</v>
      </c>
      <c r="C23" s="95" t="s">
        <v>975</v>
      </c>
      <c r="D23" s="95" t="s">
        <v>45</v>
      </c>
      <c r="E23" s="95">
        <v>2020</v>
      </c>
      <c r="F23" s="95" t="s">
        <v>132</v>
      </c>
      <c r="G23" s="95" t="s">
        <v>133</v>
      </c>
      <c r="H23" s="99">
        <v>102670.47</v>
      </c>
      <c r="I23" s="99">
        <v>0</v>
      </c>
      <c r="J23" s="99">
        <v>102670.47</v>
      </c>
      <c r="K23" s="98">
        <v>0.60933194094272902</v>
      </c>
      <c r="L23" s="99">
        <v>0</v>
      </c>
      <c r="M23" s="99">
        <v>128.56903953891583</v>
      </c>
      <c r="N23" s="99">
        <v>0.15233298523568226</v>
      </c>
      <c r="O23" s="103">
        <v>17.670626287339143</v>
      </c>
    </row>
    <row r="24" spans="2:15" x14ac:dyDescent="0.3">
      <c r="B24" s="92" t="s">
        <v>409</v>
      </c>
      <c r="C24" s="95" t="s">
        <v>976</v>
      </c>
      <c r="D24" s="95" t="s">
        <v>45</v>
      </c>
      <c r="E24" s="95">
        <v>2024</v>
      </c>
      <c r="F24" s="95" t="s">
        <v>137</v>
      </c>
      <c r="G24" s="95" t="s">
        <v>133</v>
      </c>
      <c r="H24" s="99">
        <v>1166667</v>
      </c>
      <c r="I24" s="99">
        <v>0</v>
      </c>
      <c r="J24" s="99">
        <v>1166667</v>
      </c>
      <c r="K24" s="98">
        <v>0.97222249999999999</v>
      </c>
      <c r="L24" s="99">
        <v>250.833405</v>
      </c>
      <c r="M24" s="99">
        <v>0</v>
      </c>
      <c r="N24" s="99">
        <v>0</v>
      </c>
      <c r="O24" s="103">
        <v>65.649956955394757</v>
      </c>
    </row>
    <row r="25" spans="2:15" x14ac:dyDescent="0.3">
      <c r="B25" s="92" t="s">
        <v>977</v>
      </c>
      <c r="C25" s="95" t="s">
        <v>978</v>
      </c>
      <c r="D25" s="95" t="s">
        <v>45</v>
      </c>
      <c r="E25" s="95">
        <v>2023</v>
      </c>
      <c r="F25" s="95" t="s">
        <v>137</v>
      </c>
      <c r="G25" s="95" t="s">
        <v>133</v>
      </c>
      <c r="H25" s="99">
        <v>63335.37</v>
      </c>
      <c r="I25" s="99">
        <v>0</v>
      </c>
      <c r="J25" s="99">
        <v>63335.37</v>
      </c>
      <c r="K25" s="98">
        <v>0.91713298966086487</v>
      </c>
      <c r="L25" s="99">
        <v>68.784974224564863</v>
      </c>
      <c r="M25" s="99">
        <v>68.784974224564863</v>
      </c>
      <c r="N25" s="99">
        <v>7.8873437110834384E-3</v>
      </c>
      <c r="O25" s="103">
        <v>6.6950708245243131</v>
      </c>
    </row>
    <row r="26" spans="2:15" x14ac:dyDescent="0.3">
      <c r="B26" s="93" t="s">
        <v>979</v>
      </c>
      <c r="C26" s="97" t="s">
        <v>980</v>
      </c>
      <c r="D26" s="97" t="s">
        <v>45</v>
      </c>
      <c r="E26" s="97">
        <v>2024</v>
      </c>
      <c r="F26" s="97" t="s">
        <v>137</v>
      </c>
      <c r="G26" s="97" t="s">
        <v>133</v>
      </c>
      <c r="H26" s="101">
        <v>0</v>
      </c>
      <c r="I26" s="101">
        <v>107880</v>
      </c>
      <c r="J26" s="101">
        <v>107880</v>
      </c>
      <c r="K26" s="100">
        <v>0</v>
      </c>
      <c r="L26" s="101">
        <v>0</v>
      </c>
      <c r="M26" s="101">
        <v>0</v>
      </c>
      <c r="N26" s="101">
        <v>0</v>
      </c>
      <c r="O26" s="102">
        <v>0</v>
      </c>
    </row>
  </sheetData>
  <sheetProtection algorithmName="SHA-512" hashValue="/9/zNeodfhdzkUlWFfPtrUMxZ9MPq/zXcWgh/Og/sr3pU9ulp4bJCKxtFP+PViH6n+Vtm1hKZ0e3zKi369jx3w==" saltValue="rl4Nhy3f7Lw/Nq3eVYF8FA==" spinCount="100000" sheet="1" objects="1" scenarios="1"/>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sheetPr>
  <dimension ref="B1:N22"/>
  <sheetViews>
    <sheetView showGridLines="0" tabSelected="1" zoomScale="80" zoomScaleNormal="80" workbookViewId="0">
      <pane ySplit="5" topLeftCell="A6" activePane="bottomLeft" state="frozen"/>
      <selection pane="bottomLeft" activeCell="B2" sqref="B2"/>
    </sheetView>
  </sheetViews>
  <sheetFormatPr defaultRowHeight="14" x14ac:dyDescent="0.3"/>
  <cols>
    <col min="1" max="1" width="5.58203125" customWidth="1"/>
    <col min="2" max="2" width="46.58203125" customWidth="1"/>
    <col min="3" max="3" width="59.58203125" customWidth="1"/>
    <col min="4" max="4" width="45.58203125" customWidth="1"/>
    <col min="5" max="5" width="11.58203125" customWidth="1"/>
    <col min="6" max="6" width="20.58203125" customWidth="1"/>
    <col min="7" max="7" width="19.58203125" customWidth="1"/>
    <col min="8" max="11" width="20.58203125" style="4" customWidth="1"/>
    <col min="12" max="13" width="30.58203125" style="4" customWidth="1"/>
    <col min="14" max="14" width="20.58203125" style="4" customWidth="1"/>
  </cols>
  <sheetData>
    <row r="1" spans="2:14" ht="19.5" thickBot="1" x14ac:dyDescent="0.45">
      <c r="B1" s="26" t="s">
        <v>981</v>
      </c>
      <c r="C1" s="26"/>
      <c r="D1" s="26"/>
      <c r="E1" s="26"/>
      <c r="F1" s="26"/>
      <c r="G1" s="26"/>
      <c r="H1" s="26"/>
      <c r="I1" s="26"/>
      <c r="J1" s="26"/>
      <c r="K1" s="26"/>
      <c r="L1" s="26"/>
      <c r="M1" s="26"/>
      <c r="N1" s="26"/>
    </row>
    <row r="2" spans="2:14" ht="14.5" thickTop="1" x14ac:dyDescent="0.3"/>
    <row r="3" spans="2:14" x14ac:dyDescent="0.3">
      <c r="B3" s="79"/>
    </row>
    <row r="4" spans="2:14" ht="19.5" thickBot="1" x14ac:dyDescent="0.45">
      <c r="B4" s="26" t="s">
        <v>982</v>
      </c>
      <c r="C4" s="26"/>
      <c r="D4" s="26"/>
      <c r="E4" s="26"/>
      <c r="F4" s="26"/>
      <c r="G4" s="26"/>
      <c r="H4" s="26"/>
      <c r="I4" s="26"/>
      <c r="J4" s="26"/>
      <c r="K4" s="26"/>
      <c r="L4" s="26"/>
      <c r="M4" s="26"/>
      <c r="N4" s="26"/>
    </row>
    <row r="5" spans="2:14" s="36" customFormat="1" ht="61" customHeight="1" thickTop="1" x14ac:dyDescent="0.3">
      <c r="B5" s="30" t="s">
        <v>116</v>
      </c>
      <c r="C5" s="30" t="s">
        <v>117</v>
      </c>
      <c r="D5" s="31" t="s">
        <v>118</v>
      </c>
      <c r="E5" s="33" t="s">
        <v>119</v>
      </c>
      <c r="F5" s="33" t="s">
        <v>120</v>
      </c>
      <c r="G5" s="33" t="s">
        <v>121</v>
      </c>
      <c r="H5" s="33" t="s">
        <v>125</v>
      </c>
      <c r="I5" s="33" t="s">
        <v>126</v>
      </c>
      <c r="J5" s="33" t="s">
        <v>127</v>
      </c>
      <c r="K5" s="33" t="s">
        <v>128</v>
      </c>
      <c r="L5" s="33" t="s">
        <v>983</v>
      </c>
      <c r="M5" s="33" t="s">
        <v>984</v>
      </c>
      <c r="N5" s="33" t="s">
        <v>60</v>
      </c>
    </row>
    <row r="6" spans="2:14" x14ac:dyDescent="0.3">
      <c r="B6" t="s">
        <v>244</v>
      </c>
      <c r="C6" t="s">
        <v>985</v>
      </c>
      <c r="D6" t="s">
        <v>35</v>
      </c>
      <c r="E6">
        <v>2018</v>
      </c>
      <c r="F6" t="s">
        <v>334</v>
      </c>
      <c r="G6" t="s">
        <v>133</v>
      </c>
      <c r="H6" s="3">
        <v>3200000</v>
      </c>
      <c r="I6" s="3">
        <v>0</v>
      </c>
      <c r="J6" s="3">
        <v>3200000</v>
      </c>
      <c r="K6" s="15">
        <v>0.4</v>
      </c>
      <c r="L6" s="3">
        <v>927100</v>
      </c>
      <c r="M6" s="3">
        <v>0</v>
      </c>
      <c r="N6" s="3">
        <v>0</v>
      </c>
    </row>
    <row r="7" spans="2:14" x14ac:dyDescent="0.3">
      <c r="B7" t="s">
        <v>986</v>
      </c>
      <c r="C7" s="11" t="s">
        <v>987</v>
      </c>
      <c r="D7" t="s">
        <v>31</v>
      </c>
      <c r="E7">
        <v>2020</v>
      </c>
      <c r="F7" t="s">
        <v>132</v>
      </c>
      <c r="G7" t="s">
        <v>133</v>
      </c>
      <c r="H7" s="3">
        <v>143750000</v>
      </c>
      <c r="I7" s="3">
        <v>0</v>
      </c>
      <c r="J7" s="3">
        <v>143750000</v>
      </c>
      <c r="K7" s="15">
        <v>0.36858974358974361</v>
      </c>
      <c r="L7" s="3">
        <v>0</v>
      </c>
      <c r="M7" s="3">
        <v>20180288.461538464</v>
      </c>
      <c r="N7" s="3">
        <v>0</v>
      </c>
    </row>
    <row r="8" spans="2:14" x14ac:dyDescent="0.3">
      <c r="B8" t="s">
        <v>988</v>
      </c>
      <c r="C8" s="11" t="s">
        <v>989</v>
      </c>
      <c r="D8" t="s">
        <v>35</v>
      </c>
      <c r="E8">
        <v>2021</v>
      </c>
      <c r="F8" t="s">
        <v>132</v>
      </c>
      <c r="G8" t="s">
        <v>133</v>
      </c>
      <c r="H8" s="3">
        <v>11700000</v>
      </c>
      <c r="I8" s="3">
        <v>0</v>
      </c>
      <c r="J8" s="3">
        <v>11700000</v>
      </c>
      <c r="K8" s="15">
        <v>0.78</v>
      </c>
      <c r="L8" s="3">
        <v>6263400</v>
      </c>
      <c r="M8" s="3">
        <v>0</v>
      </c>
      <c r="N8" s="3">
        <v>0</v>
      </c>
    </row>
    <row r="9" spans="2:14" x14ac:dyDescent="0.3">
      <c r="B9" t="s">
        <v>345</v>
      </c>
      <c r="C9" s="11" t="s">
        <v>990</v>
      </c>
      <c r="D9" t="s">
        <v>35</v>
      </c>
      <c r="E9">
        <v>2020</v>
      </c>
      <c r="F9" t="s">
        <v>132</v>
      </c>
      <c r="G9" t="s">
        <v>133</v>
      </c>
      <c r="H9" s="3">
        <v>17860500</v>
      </c>
      <c r="I9" s="3">
        <v>0</v>
      </c>
      <c r="J9" s="3">
        <v>17860500</v>
      </c>
      <c r="K9" s="15">
        <v>0.95002659574468085</v>
      </c>
      <c r="L9" s="3">
        <v>4833483.5621010642</v>
      </c>
      <c r="M9" s="3">
        <v>0</v>
      </c>
      <c r="N9" s="3">
        <v>0</v>
      </c>
    </row>
    <row r="10" spans="2:14" x14ac:dyDescent="0.3">
      <c r="B10" t="s">
        <v>991</v>
      </c>
      <c r="C10" s="11" t="s">
        <v>992</v>
      </c>
      <c r="D10" t="s">
        <v>35</v>
      </c>
      <c r="E10">
        <v>2016</v>
      </c>
      <c r="F10" t="s">
        <v>253</v>
      </c>
      <c r="G10" t="s">
        <v>133</v>
      </c>
      <c r="H10" s="3">
        <v>7727280</v>
      </c>
      <c r="I10" s="3">
        <v>0</v>
      </c>
      <c r="J10" s="3">
        <v>7727280</v>
      </c>
      <c r="K10" s="15">
        <v>0.77272799999999997</v>
      </c>
      <c r="L10" s="3">
        <v>10499151.926999999</v>
      </c>
      <c r="M10" s="3">
        <v>2025652.3610399999</v>
      </c>
      <c r="N10" s="3">
        <v>0</v>
      </c>
    </row>
    <row r="11" spans="2:14" x14ac:dyDescent="0.3">
      <c r="B11" t="s">
        <v>374</v>
      </c>
      <c r="C11" s="11" t="s">
        <v>993</v>
      </c>
      <c r="D11" t="s">
        <v>35</v>
      </c>
      <c r="E11">
        <v>2020</v>
      </c>
      <c r="F11" t="s">
        <v>132</v>
      </c>
      <c r="G11" t="s">
        <v>133</v>
      </c>
      <c r="H11" s="3">
        <v>2200000</v>
      </c>
      <c r="I11" s="3">
        <v>0</v>
      </c>
      <c r="J11" s="3">
        <v>2200000</v>
      </c>
      <c r="K11" s="15">
        <v>0.55000000000000004</v>
      </c>
      <c r="L11" s="3">
        <v>1034063.2500000001</v>
      </c>
      <c r="M11" s="3">
        <v>0</v>
      </c>
      <c r="N11" s="3">
        <v>0</v>
      </c>
    </row>
    <row r="12" spans="2:14" x14ac:dyDescent="0.3">
      <c r="B12" t="s">
        <v>459</v>
      </c>
      <c r="C12" s="11" t="s">
        <v>994</v>
      </c>
      <c r="D12" t="s">
        <v>35</v>
      </c>
      <c r="E12">
        <v>2024</v>
      </c>
      <c r="F12" t="s">
        <v>137</v>
      </c>
      <c r="G12" t="s">
        <v>133</v>
      </c>
      <c r="H12" s="3">
        <v>4800000</v>
      </c>
      <c r="I12" s="3">
        <v>0</v>
      </c>
      <c r="J12" s="3">
        <v>4800000</v>
      </c>
      <c r="K12" s="15">
        <v>0.69565217391304346</v>
      </c>
      <c r="L12" s="3">
        <v>1727985.6856187296</v>
      </c>
      <c r="M12" s="3">
        <v>0</v>
      </c>
      <c r="N12" s="3">
        <v>0</v>
      </c>
    </row>
    <row r="13" spans="2:14" x14ac:dyDescent="0.3">
      <c r="B13" t="s">
        <v>507</v>
      </c>
      <c r="C13" s="11" t="s">
        <v>995</v>
      </c>
      <c r="D13" t="s">
        <v>31</v>
      </c>
      <c r="E13">
        <v>2016</v>
      </c>
      <c r="F13" t="s">
        <v>253</v>
      </c>
      <c r="G13" t="s">
        <v>133</v>
      </c>
      <c r="H13" s="3">
        <v>17000012</v>
      </c>
      <c r="I13" s="3">
        <v>0</v>
      </c>
      <c r="J13" s="3">
        <v>17000012</v>
      </c>
      <c r="K13" s="15">
        <v>0.29310365517241377</v>
      </c>
      <c r="L13" s="3">
        <v>0</v>
      </c>
      <c r="M13" s="3">
        <v>1656094.2724551724</v>
      </c>
      <c r="N13" s="3">
        <v>0</v>
      </c>
    </row>
    <row r="14" spans="2:14" x14ac:dyDescent="0.3">
      <c r="B14" t="s">
        <v>996</v>
      </c>
      <c r="C14" s="11" t="s">
        <v>997</v>
      </c>
      <c r="D14" t="s">
        <v>35</v>
      </c>
      <c r="E14">
        <v>2023</v>
      </c>
      <c r="F14" t="s">
        <v>137</v>
      </c>
      <c r="G14" t="s">
        <v>133</v>
      </c>
      <c r="H14" s="3">
        <v>1900000</v>
      </c>
      <c r="I14" s="3">
        <v>0</v>
      </c>
      <c r="J14" s="3">
        <v>1900000</v>
      </c>
      <c r="K14" s="15">
        <v>0.6231755715175965</v>
      </c>
      <c r="L14" s="3">
        <v>0</v>
      </c>
      <c r="M14" s="3">
        <v>0</v>
      </c>
      <c r="N14" s="3">
        <v>0</v>
      </c>
    </row>
    <row r="15" spans="2:14" x14ac:dyDescent="0.3">
      <c r="B15" t="s">
        <v>998</v>
      </c>
      <c r="C15" s="11" t="s">
        <v>999</v>
      </c>
      <c r="D15" t="s">
        <v>31</v>
      </c>
      <c r="E15">
        <v>2020</v>
      </c>
      <c r="F15" t="s">
        <v>132</v>
      </c>
      <c r="G15" t="s">
        <v>133</v>
      </c>
      <c r="H15" s="3">
        <v>1106339.54</v>
      </c>
      <c r="I15" s="3">
        <v>0</v>
      </c>
      <c r="J15" s="3">
        <v>1106339.54</v>
      </c>
      <c r="K15" s="15">
        <v>0.81951077037037035</v>
      </c>
      <c r="L15" s="3">
        <v>29613.021687333334</v>
      </c>
      <c r="M15" s="3">
        <v>0</v>
      </c>
      <c r="N15" s="3">
        <v>0</v>
      </c>
    </row>
    <row r="16" spans="2:14" x14ac:dyDescent="0.3">
      <c r="B16" t="s">
        <v>1000</v>
      </c>
      <c r="C16" t="s">
        <v>1001</v>
      </c>
      <c r="D16" t="s">
        <v>31</v>
      </c>
      <c r="E16">
        <v>2023</v>
      </c>
      <c r="F16" t="s">
        <v>137</v>
      </c>
      <c r="G16" t="s">
        <v>133</v>
      </c>
      <c r="H16" s="3">
        <v>160000000</v>
      </c>
      <c r="I16" s="3">
        <v>15000000</v>
      </c>
      <c r="J16" s="3">
        <v>175000000</v>
      </c>
      <c r="K16" s="15">
        <v>0.43126684636118601</v>
      </c>
      <c r="L16" s="3">
        <v>0</v>
      </c>
      <c r="M16" s="3">
        <v>15741239.892183289</v>
      </c>
      <c r="N16" s="3">
        <v>282.56603773584908</v>
      </c>
    </row>
    <row r="17" spans="2:14" x14ac:dyDescent="0.3">
      <c r="B17" t="s">
        <v>1002</v>
      </c>
      <c r="C17" t="s">
        <v>1003</v>
      </c>
      <c r="D17" t="s">
        <v>31</v>
      </c>
      <c r="E17">
        <v>2018</v>
      </c>
      <c r="F17" t="s">
        <v>334</v>
      </c>
      <c r="G17" t="s">
        <v>133</v>
      </c>
      <c r="H17" s="3">
        <v>4448899</v>
      </c>
      <c r="I17" s="3">
        <v>0</v>
      </c>
      <c r="J17" s="3">
        <v>4448899</v>
      </c>
      <c r="K17" s="15">
        <v>0.85555749999999997</v>
      </c>
      <c r="L17" s="3">
        <v>219531.7767125</v>
      </c>
      <c r="M17" s="3">
        <v>56210.12775</v>
      </c>
      <c r="N17" s="3">
        <v>0</v>
      </c>
    </row>
    <row r="18" spans="2:14" x14ac:dyDescent="0.3">
      <c r="B18" t="s">
        <v>1004</v>
      </c>
      <c r="C18" t="s">
        <v>1005</v>
      </c>
      <c r="D18" t="s">
        <v>35</v>
      </c>
      <c r="E18">
        <v>2018</v>
      </c>
      <c r="F18" t="s">
        <v>334</v>
      </c>
      <c r="G18" t="s">
        <v>133</v>
      </c>
      <c r="H18" s="3">
        <v>22200000</v>
      </c>
      <c r="I18" s="3">
        <v>0</v>
      </c>
      <c r="J18" s="3">
        <v>22200000</v>
      </c>
      <c r="K18" s="15">
        <v>0.74</v>
      </c>
      <c r="L18" s="3">
        <v>0</v>
      </c>
      <c r="M18" s="3">
        <v>0</v>
      </c>
      <c r="N18" s="3">
        <v>0</v>
      </c>
    </row>
    <row r="19" spans="2:14" x14ac:dyDescent="0.3">
      <c r="B19" t="s">
        <v>1006</v>
      </c>
      <c r="C19" t="s">
        <v>1007</v>
      </c>
      <c r="D19" t="s">
        <v>35</v>
      </c>
      <c r="E19">
        <v>2018</v>
      </c>
      <c r="F19" t="s">
        <v>334</v>
      </c>
      <c r="G19" t="s">
        <v>133</v>
      </c>
      <c r="H19" s="3">
        <v>1113800</v>
      </c>
      <c r="I19" s="3">
        <v>0</v>
      </c>
      <c r="J19" s="3">
        <v>1113800</v>
      </c>
      <c r="K19" s="15">
        <v>0.65517647058823525</v>
      </c>
      <c r="L19" s="3">
        <v>1838982.0764705881</v>
      </c>
      <c r="M19" s="3">
        <v>0</v>
      </c>
      <c r="N19" s="3">
        <v>0</v>
      </c>
    </row>
    <row r="20" spans="2:14" x14ac:dyDescent="0.3">
      <c r="B20" t="s">
        <v>1008</v>
      </c>
      <c r="C20" t="s">
        <v>1009</v>
      </c>
      <c r="D20" t="s">
        <v>31</v>
      </c>
      <c r="E20">
        <v>2016</v>
      </c>
      <c r="F20" t="s">
        <v>253</v>
      </c>
      <c r="G20" t="s">
        <v>258</v>
      </c>
      <c r="H20" s="3">
        <v>4125000</v>
      </c>
      <c r="I20" s="3">
        <v>0</v>
      </c>
      <c r="J20" s="3">
        <v>4125000</v>
      </c>
      <c r="K20" s="15">
        <v>0.27500000000000002</v>
      </c>
      <c r="L20" s="3">
        <v>825000.00000000012</v>
      </c>
      <c r="M20" s="3">
        <v>0</v>
      </c>
      <c r="N20" s="3">
        <v>247.50000000000003</v>
      </c>
    </row>
    <row r="22" spans="2:14" ht="16.5" x14ac:dyDescent="0.3">
      <c r="B22" s="104" t="s">
        <v>1010</v>
      </c>
    </row>
  </sheetData>
  <sheetProtection algorithmName="SHA-512" hashValue="yilEuurSJYxWsfgF8gIBp/6jneceo1OmyhlrrYCDxuUovSE4qwYnNnXYX2/ig7rPYurhgMvKjYmWgRSeA50DNg==" saltValue="dHYJhyjIUs+u+22mBRYNnw==" spinCount="100000" sheet="1" objects="1" scenarios="1"/>
  <phoneticPr fontId="17" type="noConversion"/>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1be1600-4971-4836-9b19-ae406337e7a9">
      <Terms xmlns="http://schemas.microsoft.com/office/infopath/2007/PartnerControls"/>
    </lcf76f155ced4ddcb4097134ff3c332f>
    <TaxCatchAll xmlns="185f38f6-8f9b-4d4d-b659-c1ca12baec5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Asiakirja" ma:contentTypeID="0x010100D498302B3854424A9869D4CC8F726333" ma:contentTypeVersion="18" ma:contentTypeDescription="Luo uusi asiakirja." ma:contentTypeScope="" ma:versionID="edfc5e706a00d7dd362e061a9d9f4d78">
  <xsd:schema xmlns:xsd="http://www.w3.org/2001/XMLSchema" xmlns:xs="http://www.w3.org/2001/XMLSchema" xmlns:p="http://schemas.microsoft.com/office/2006/metadata/properties" xmlns:ns2="11be1600-4971-4836-9b19-ae406337e7a9" xmlns:ns3="9d8c6076-b651-4c62-9777-83423d9d99b4" xmlns:ns4="185f38f6-8f9b-4d4d-b659-c1ca12baec59" targetNamespace="http://schemas.microsoft.com/office/2006/metadata/properties" ma:root="true" ma:fieldsID="f86f285efb2505386dcb3796caa68b43" ns2:_="" ns3:_="" ns4:_="">
    <xsd:import namespace="11be1600-4971-4836-9b19-ae406337e7a9"/>
    <xsd:import namespace="9d8c6076-b651-4c62-9777-83423d9d99b4"/>
    <xsd:import namespace="185f38f6-8f9b-4d4d-b659-c1ca12baec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be1600-4971-4836-9b19-ae406337e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Kuvien tunnisteet" ma:readOnly="false" ma:fieldId="{5cf76f15-5ced-4ddc-b409-7134ff3c332f}" ma:taxonomyMulti="true" ma:sspId="bebc9ce1-3aba-4454-ab5d-9cc0350d0900"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8c6076-b651-4c62-9777-83423d9d99b4" elementFormDefault="qualified">
    <xsd:import namespace="http://schemas.microsoft.com/office/2006/documentManagement/types"/>
    <xsd:import namespace="http://schemas.microsoft.com/office/infopath/2007/PartnerControls"/>
    <xsd:element name="SharedWithUsers" ma:index="12"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Jakamisen tiedot"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5f38f6-8f9b-4d4d-b659-c1ca12baec5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5533a36-b9d8-43bc-b20e-e0293e710fbd}" ma:internalName="TaxCatchAll" ma:showField="CatchAllData" ma:web="9d8c6076-b651-4c62-9777-83423d9d99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AC8372-9AEF-4086-A52C-939B4D008CCF}">
  <ds:schemaRefs>
    <ds:schemaRef ds:uri="http://schemas.microsoft.com/sharepoint/v3/contenttype/forms"/>
  </ds:schemaRefs>
</ds:datastoreItem>
</file>

<file path=customXml/itemProps2.xml><?xml version="1.0" encoding="utf-8"?>
<ds:datastoreItem xmlns:ds="http://schemas.openxmlformats.org/officeDocument/2006/customXml" ds:itemID="{90C3BDC6-5D38-4B70-89A6-3C361683B7A3}">
  <ds:schemaRefs>
    <ds:schemaRef ds:uri="http://schemas.microsoft.com/office/2006/metadata/properties"/>
    <ds:schemaRef ds:uri="http://schemas.microsoft.com/office/infopath/2007/PartnerControls"/>
    <ds:schemaRef ds:uri="11be1600-4971-4836-9b19-ae406337e7a9"/>
    <ds:schemaRef ds:uri="185f38f6-8f9b-4d4d-b659-c1ca12baec59"/>
  </ds:schemaRefs>
</ds:datastoreItem>
</file>

<file path=customXml/itemProps3.xml><?xml version="1.0" encoding="utf-8"?>
<ds:datastoreItem xmlns:ds="http://schemas.openxmlformats.org/officeDocument/2006/customXml" ds:itemID="{F4A85D83-CA69-4B94-9212-96E0A93DB9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be1600-4971-4836-9b19-ae406337e7a9"/>
    <ds:schemaRef ds:uri="9d8c6076-b651-4c62-9777-83423d9d99b4"/>
    <ds:schemaRef ds:uri="185f38f6-8f9b-4d4d-b659-c1ca12baec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Table of contents</vt:lpstr>
      <vt:lpstr>Green bond framework 2022</vt:lpstr>
      <vt:lpstr>Summary</vt:lpstr>
      <vt:lpstr>New buildings</vt:lpstr>
      <vt:lpstr>Renovations</vt:lpstr>
      <vt:lpstr>Energy efficiency</vt:lpstr>
      <vt:lpstr>Transportation</vt:lpstr>
      <vt:lpstr>Renewable energy</vt:lpstr>
      <vt:lpstr>Water &amp; waste water management</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2023-03-06T07:32:56Z</dcterms:created>
  <dcterms:modified xsi:type="dcterms:W3CDTF">2025-03-03T12:44:59Z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0x010100D498302B3854424A9869D4CC8F726333</vt:lpwstr>
  </property>
</Properties>
</file>